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https://d.docs.live.net/2d8e61dee8a52049/Dokumenty/Projekty 2025/Bukowno Ania i Rafał/"/>
    </mc:Choice>
  </mc:AlternateContent>
  <xr:revisionPtr revIDLastSave="1" documentId="8_{4CB99351-F2CC-4EF5-858D-9B8B980A08DD}" xr6:coauthVersionLast="47" xr6:coauthVersionMax="47" xr10:uidLastSave="{F1C0A6CC-6299-A04B-B9BA-A0F7E8906FFE}"/>
  <bookViews>
    <workbookView xWindow="0" yWindow="620" windowWidth="15480" windowHeight="11640" xr2:uid="{0FF9B23D-85C8-412C-80C4-74249F3C1707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34" i="1" l="1"/>
  <c r="Q138" i="1"/>
  <c r="Q137" i="1"/>
  <c r="Q136" i="1"/>
  <c r="Q135" i="1"/>
  <c r="Q86" i="1"/>
  <c r="Q91" i="1"/>
  <c r="Q117" i="1"/>
  <c r="Q123" i="1"/>
  <c r="Q50" i="1"/>
  <c r="Q73" i="1"/>
  <c r="Q13" i="1"/>
  <c r="Q12" i="1"/>
  <c r="Q9" i="1"/>
  <c r="Q129" i="1"/>
  <c r="Q113" i="1"/>
  <c r="Q128" i="1"/>
  <c r="Q119" i="1"/>
  <c r="Q93" i="1"/>
  <c r="Q60" i="1"/>
  <c r="Q24" i="1"/>
  <c r="Q127" i="1"/>
  <c r="Q133" i="1"/>
  <c r="Q132" i="1"/>
  <c r="Q45" i="1"/>
  <c r="Q36" i="1"/>
  <c r="Q79" i="1"/>
  <c r="Q78" i="1"/>
  <c r="Q77" i="1"/>
  <c r="Q30" i="1"/>
  <c r="Q52" i="1"/>
  <c r="Q51" i="1"/>
  <c r="Q8" i="1"/>
  <c r="Q122" i="1"/>
  <c r="Q121" i="1"/>
  <c r="Q112" i="1"/>
  <c r="Q114" i="1"/>
  <c r="Q115" i="1"/>
  <c r="Q116" i="1"/>
  <c r="Q118" i="1"/>
  <c r="Q120" i="1"/>
  <c r="Q111" i="1"/>
  <c r="Q125" i="1"/>
  <c r="Q68" i="1"/>
  <c r="Q62" i="1"/>
  <c r="Q61" i="1"/>
  <c r="Q105" i="1"/>
  <c r="Q106" i="1"/>
  <c r="Q131" i="1"/>
  <c r="Q130" i="1"/>
  <c r="Q104" i="1"/>
  <c r="Q108" i="1"/>
  <c r="Q99" i="1"/>
  <c r="Q98" i="1"/>
  <c r="Q101" i="1"/>
  <c r="Q92" i="1"/>
  <c r="Q95" i="1"/>
  <c r="Q85" i="1"/>
  <c r="Q84" i="1"/>
  <c r="Q76" i="1"/>
  <c r="Q75" i="1"/>
  <c r="Q74" i="1"/>
  <c r="Q81" i="1"/>
  <c r="Q59" i="1"/>
  <c r="Q58" i="1"/>
  <c r="Q57" i="1"/>
  <c r="Q64" i="1"/>
  <c r="Q44" i="1"/>
  <c r="Q43" i="1"/>
  <c r="Q37" i="1"/>
  <c r="Q31" i="1"/>
  <c r="Q29" i="1"/>
  <c r="Q19" i="1"/>
  <c r="Q18" i="1"/>
  <c r="Q17" i="1"/>
  <c r="Q16" i="1"/>
  <c r="Q11" i="1"/>
  <c r="Q6" i="1"/>
  <c r="Q42" i="1"/>
  <c r="Q67" i="1"/>
  <c r="Q70" i="1" s="1"/>
  <c r="Q54" i="1"/>
  <c r="Q41" i="1"/>
  <c r="Q40" i="1"/>
  <c r="Q39" i="1"/>
  <c r="Q38" i="1"/>
  <c r="Q23" i="1"/>
  <c r="Q22" i="1"/>
  <c r="Q21" i="1"/>
  <c r="Q20" i="1"/>
  <c r="Q15" i="1"/>
  <c r="Q14" i="1"/>
  <c r="Q10" i="1"/>
  <c r="Q7" i="1"/>
  <c r="Q26" i="1"/>
  <c r="Q33" i="1"/>
  <c r="Q47" i="1"/>
  <c r="Q88" i="1"/>
  <c r="Q140" i="1" l="1"/>
  <c r="Q143" i="1" s="1"/>
</calcChain>
</file>

<file path=xl/sharedStrings.xml><?xml version="1.0" encoding="utf-8"?>
<sst xmlns="http://schemas.openxmlformats.org/spreadsheetml/2006/main" count="402" uniqueCount="120">
  <si>
    <t>BUKOWNO</t>
  </si>
  <si>
    <t>KATEGORIA</t>
  </si>
  <si>
    <t>MIEJSCE</t>
  </si>
  <si>
    <t>LP</t>
  </si>
  <si>
    <t>NAZWA</t>
  </si>
  <si>
    <t>ILOŚĆ</t>
  </si>
  <si>
    <t>METRAŻ</t>
  </si>
  <si>
    <t>CENA</t>
  </si>
  <si>
    <t>SUMA</t>
  </si>
  <si>
    <t>LINK</t>
  </si>
  <si>
    <t>UWAGI</t>
  </si>
  <si>
    <t>MEBLE NA WYMIAR</t>
  </si>
  <si>
    <t>KORYTARZ</t>
  </si>
  <si>
    <t>PÓŁKA NA KSIĄŻKI</t>
  </si>
  <si>
    <t>-</t>
  </si>
  <si>
    <t>DO WYCENY</t>
  </si>
  <si>
    <t>SZAFKA NA BUTY ZE STOJAKIEM NA PARASOLE</t>
  </si>
  <si>
    <t>ZABUDOWA MEBLOWA Z SIEDZISKIEM</t>
  </si>
  <si>
    <t>OBUDOWA SKRZYNKI ELEKTRYCZNEJ</t>
  </si>
  <si>
    <t>KUCHNIA</t>
  </si>
  <si>
    <t>ZABUDOWA MEBLOWA NAD LODÓWKĄ</t>
  </si>
  <si>
    <t>ZABUDOWA MEBLOWA KUCHNI</t>
  </si>
  <si>
    <t>MASKOWNICA NA GRZEJNIK</t>
  </si>
  <si>
    <t>MASKOWNICA NA PRZEWODY GAZOWE</t>
  </si>
  <si>
    <t>STOLIK SKŁADANY NA ŚCIANĘ</t>
  </si>
  <si>
    <t>SYPIALNIA</t>
  </si>
  <si>
    <t>ZABUDOWA MEBLOWA SZAF</t>
  </si>
  <si>
    <t>ZABUDOWA MEBLOWA WOKÓŁ I NAD ŁÓŻKIEM Z SZAFKAMI NOCNYMI</t>
  </si>
  <si>
    <t>REGAŁ</t>
  </si>
  <si>
    <t>ŁAZIENKA</t>
  </si>
  <si>
    <t>ZABUDOWA MEBLOWA NAD WC</t>
  </si>
  <si>
    <t>ZABUDOWA MEBLOWA WC</t>
  </si>
  <si>
    <t>ZABUDOWA MEBLOWA PRALKO-SUSZARKI Z SZAFKĄ UMYWALKOWĄ</t>
  </si>
  <si>
    <t>ZABUDOWA MEBLOWA NAD BLATEM</t>
  </si>
  <si>
    <t xml:space="preserve">SALON </t>
  </si>
  <si>
    <t>ZABUDOWA MEBLOWA Z SZAFKĄ RTV I SZAFAMI</t>
  </si>
  <si>
    <t>ZABUDOWA MEBLOWA Z WITRYN I PÓŁEK</t>
  </si>
  <si>
    <t>MEBLE RUCHOME</t>
  </si>
  <si>
    <t>ŁÓŻKO 140x200 cm</t>
  </si>
  <si>
    <t>STOLIKI KAWOWE</t>
  </si>
  <si>
    <t>FOTEL BIUROWY</t>
  </si>
  <si>
    <t>RTV, AGD, WYPOSAŻENIE KUCHNI I ELEKTRONIKA</t>
  </si>
  <si>
    <t>ROBOT SPRZĄTAJĄCY</t>
  </si>
  <si>
    <t>STACJA ZLEWOZMYWAKOWA</t>
  </si>
  <si>
    <t>MŁYNEK NA ODPADKI</t>
  </si>
  <si>
    <t>ZMYWARKA</t>
  </si>
  <si>
    <t>PŁYTA GAZOWA</t>
  </si>
  <si>
    <t>PIEKARNIK</t>
  </si>
  <si>
    <t>OKAP W FORMIE POCHŁANIACZA</t>
  </si>
  <si>
    <t>TV 43"</t>
  </si>
  <si>
    <t>PRALKO-SUSZARKA</t>
  </si>
  <si>
    <t>UCHWYT NA TV 85"</t>
  </si>
  <si>
    <t>ARMATURA</t>
  </si>
  <si>
    <t>BATERIA KUCHENNA</t>
  </si>
  <si>
    <t>ZESTAW PRYSZNICOWY Z DESZCZOWNICĄ</t>
  </si>
  <si>
    <t>BATERIA UMYWALKOWA NABLATOWA</t>
  </si>
  <si>
    <t>WYPOSAŻENIE ŁAZIENKI</t>
  </si>
  <si>
    <t xml:space="preserve">ŁAZIENKA </t>
  </si>
  <si>
    <t>PRZYCISK WC</t>
  </si>
  <si>
    <t>MISKA WC MYJĄCA + STELAŻ</t>
  </si>
  <si>
    <t>KABINA PRYSZNICOWA</t>
  </si>
  <si>
    <t>ODPŁYW PUNKTOWY</t>
  </si>
  <si>
    <t>UCHWYT NA PAPIER TOALETOWY</t>
  </si>
  <si>
    <t>SZCZOTKA WC</t>
  </si>
  <si>
    <t>TECHNIKA I HYDRAULIKA</t>
  </si>
  <si>
    <t>GRZEJNIK</t>
  </si>
  <si>
    <t>Tańszy ;)</t>
  </si>
  <si>
    <t>GRZEJNIK ŁAZIENKOWY</t>
  </si>
  <si>
    <t>DEKORACJE OKIEN</t>
  </si>
  <si>
    <t>ROLETY DZIEŃ-NOC</t>
  </si>
  <si>
    <t>SZYNY</t>
  </si>
  <si>
    <t>ZASŁONY</t>
  </si>
  <si>
    <t>FIRANY</t>
  </si>
  <si>
    <t>POKRYCIE PODŁÓG</t>
  </si>
  <si>
    <t>KUCHNIA / KORYTARZ / ŁAZIENKA</t>
  </si>
  <si>
    <t xml:space="preserve">PŁYTKI </t>
  </si>
  <si>
    <t>Champagne / DO WYCENY</t>
  </si>
  <si>
    <t>Gres beżowy</t>
  </si>
  <si>
    <t>SYPIALNIA/ SALON</t>
  </si>
  <si>
    <t>PODŁOGA DREWNIANA</t>
  </si>
  <si>
    <t>LISTWA PRZYPODŁOGOWA</t>
  </si>
  <si>
    <t>POKRYCIE ŚCIAN</t>
  </si>
  <si>
    <t>BLACHA BIAŁA</t>
  </si>
  <si>
    <t>PŁYTKI ŁAZIENKA (PRYSZNIC)</t>
  </si>
  <si>
    <t>PŁYTKI ŁAZIENKA (POZOSTAŁE)</t>
  </si>
  <si>
    <t>BLATY</t>
  </si>
  <si>
    <t>BLAT W KUCHNI + NAD BLATEM</t>
  </si>
  <si>
    <t>BLAT W ŁAZIENCE</t>
  </si>
  <si>
    <t>DRZWI</t>
  </si>
  <si>
    <t>SALON</t>
  </si>
  <si>
    <t>DRZWI DO SALONU</t>
  </si>
  <si>
    <t>Cappucino ST CPL / DO WYCENY</t>
  </si>
  <si>
    <t>DRZWI DO ŁAZIENKI</t>
  </si>
  <si>
    <t>DRZWI DO SYPIALNI</t>
  </si>
  <si>
    <t>OŚWIETLENIE</t>
  </si>
  <si>
    <t>OŚWIETLENIE GÓRNE</t>
  </si>
  <si>
    <t>OŚWIETLENIE POD SZAFKAMI</t>
  </si>
  <si>
    <t>KINKIETY DO CZYTANIA</t>
  </si>
  <si>
    <t>LAMPKI POD PRYSZNICEM</t>
  </si>
  <si>
    <t>LAMPA BOCZNA PRZY LUSTRZE</t>
  </si>
  <si>
    <t>LAMPA GÓRNA PRZY LUSTRZE</t>
  </si>
  <si>
    <t>LAMPKA BIURKOWA</t>
  </si>
  <si>
    <t>KINKIETY</t>
  </si>
  <si>
    <t>LAMPKI W MEBLACH</t>
  </si>
  <si>
    <t>DODATKI</t>
  </si>
  <si>
    <t xml:space="preserve">LUSTRO </t>
  </si>
  <si>
    <t>WIESZAKI NA UBRANIA</t>
  </si>
  <si>
    <t>UCHWYTY DO DRZWI PRZESUWNYCH</t>
  </si>
  <si>
    <t>DYWAN</t>
  </si>
  <si>
    <t>INNY</t>
  </si>
  <si>
    <t>LUSTRO</t>
  </si>
  <si>
    <t>NA WYMIAR, DO WYCENY</t>
  </si>
  <si>
    <t>DYWAN śr. 80 cm</t>
  </si>
  <si>
    <t>DYWAN 160x230 cm</t>
  </si>
  <si>
    <t>UCHWYTY MEBLOWE - BIURKO</t>
  </si>
  <si>
    <t>UCHWYTY MEBLOWE - 30 CM</t>
  </si>
  <si>
    <t>UCHWYTY MEBLOWE - 45 CM</t>
  </si>
  <si>
    <t>UCHWYTY MEBLOWE - 50 CM</t>
  </si>
  <si>
    <t>UCHWYTY MEBLOWE - 60 CM</t>
  </si>
  <si>
    <t>RAZEM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</si>
</sst>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0"/>
      <name val="Aptos Narrow"/>
      <family val="2"/>
      <scheme val="minor"/>
    </font>
    <font>
      <sz val="11"/>
      <color rgb="FF000000"/>
      <name val="Aptos Narrow"/>
      <scheme val="minor"/>
    </font>
    <font>
      <sz val="11"/>
      <color rgb="FF000000"/>
      <name val="Aptos Narrow"/>
      <family val="2"/>
      <scheme val="minor"/>
    </font>
    <font>
      <u/>
      <sz val="11"/>
      <color rgb="FFFF0000"/>
      <name val="Aptos Narrow"/>
      <family val="2"/>
      <scheme val="minor"/>
    </font>
    <font>
      <u/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4">
    <xf numFmtId="0" fontId="0" fillId="0" borderId="0" xfId="0"/>
    <xf numFmtId="164" fontId="0" fillId="0" borderId="1" xfId="0" applyNumberFormat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164" fontId="0" fillId="0" borderId="3" xfId="0" applyNumberFormat="1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 wrapText="1"/>
    </xf>
    <xf numFmtId="0" fontId="2" fillId="0" borderId="0" xfId="1" applyFill="1" applyAlignment="1">
      <alignment horizontal="center" vertical="center" wrapText="1"/>
    </xf>
    <xf numFmtId="0" fontId="2" fillId="0" borderId="0" xfId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1" applyFill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" fillId="0" borderId="1" xfId="1" applyFill="1" applyBorder="1" applyAlignment="1">
      <alignment horizontal="center" wrapText="1"/>
    </xf>
    <xf numFmtId="0" fontId="2" fillId="0" borderId="2" xfId="1" applyFill="1" applyBorder="1" applyAlignment="1">
      <alignment horizontal="center" wrapText="1"/>
    </xf>
    <xf numFmtId="0" fontId="2" fillId="0" borderId="2" xfId="1" applyFill="1" applyBorder="1" applyAlignment="1">
      <alignment horizontal="center" vertical="center" wrapText="1"/>
    </xf>
    <xf numFmtId="0" fontId="7" fillId="0" borderId="0" xfId="1" applyFont="1" applyFill="1" applyAlignment="1">
      <alignment horizontal="center" vertical="center" wrapText="1"/>
    </xf>
    <xf numFmtId="0" fontId="8" fillId="0" borderId="0" xfId="1" applyFont="1" applyFill="1" applyAlignment="1">
      <alignment horizontal="center" vertical="center" wrapText="1"/>
    </xf>
    <xf numFmtId="164" fontId="2" fillId="0" borderId="1" xfId="1" applyNumberFormat="1" applyFill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/>
    </xf>
    <xf numFmtId="0" fontId="0" fillId="0" borderId="1" xfId="0" applyBorder="1"/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0" borderId="2" xfId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erkado.pl/produkty/chowane-w-sciane/?_gl=1*tyh30v*_up*MQ..&amp;gclid=Cj0KCQjwyvfDBhDYARIsAItzbZEP9yzeDJE2Tzfs8sMY9-bKQFMNebWA4w4oh0RCvVedGiO24IFPwcoaArNxEALw_wcB" TargetMode="External"/><Relationship Id="rId21" Type="http://schemas.openxmlformats.org/officeDocument/2006/relationships/hyperlink" Target="https://www.sklum.com/pl/kup-stoliki-kawowe/199726-zestaw-2-okraglych-stolikow-kawowych-z-naturalnego-kamienia-i-drewna-mango-lavinia.html?id_c=523686" TargetMode="External"/><Relationship Id="rId42" Type="http://schemas.openxmlformats.org/officeDocument/2006/relationships/hyperlink" Target="https://www.eurofirany.com.pl/p/firana-biala-z-lekkiej-tkaniny-szyfonowej-z-delikatnym-polyskiem-135x270-cm-tasma-arleta-86403" TargetMode="External"/><Relationship Id="rId47" Type="http://schemas.openxmlformats.org/officeDocument/2006/relationships/hyperlink" Target="https://www.mediaexpert.pl/agd-do-zabudowy/zmywarki-do-zabudowy/zmywarka-bosch-smi6ecs10e?cstrackid=195675d4-7d3d-435f-99e7-171d472f40e0&amp;utm_source=Bosch&amp;utm_medium=ChannelSight&amp;utm_campaign=button&amp;utm_content=195675d4-7d3d-435f-99e7-171d472f40e0" TargetMode="External"/><Relationship Id="rId63" Type="http://schemas.openxmlformats.org/officeDocument/2006/relationships/hyperlink" Target="https://www.refin-ceramic-tiles.com/tile-flooring/eik/" TargetMode="External"/><Relationship Id="rId68" Type="http://schemas.openxmlformats.org/officeDocument/2006/relationships/hyperlink" Target="https://skandynawskieuchwyty.pl/pl_PL/p/Uchwyt-meblowy-krawedziowy-Jey-597-Aluminiowy-Srebrny/7893" TargetMode="External"/><Relationship Id="rId7" Type="http://schemas.openxmlformats.org/officeDocument/2006/relationships/hyperlink" Target="https://artinox-polska.com/sklep/stacja-robocza-zlewozmywak-spawany-stalowy-podwieszany-artinox-layer-sbr-50/" TargetMode="External"/><Relationship Id="rId2" Type="http://schemas.openxmlformats.org/officeDocument/2006/relationships/hyperlink" Target="https://www.lazienkaplus.pl/pl/instal-projekt-tubus-2-grzejnik-pokojowy-568x122-cm-bialy-tub2-05002,513092,216,i/" TargetMode="External"/><Relationship Id="rId16" Type="http://schemas.openxmlformats.org/officeDocument/2006/relationships/hyperlink" Target="https://www.imperiumlamp.pl/39072,mirax-c038wl-l3w3k-maytoni" TargetMode="External"/><Relationship Id="rId29" Type="http://schemas.openxmlformats.org/officeDocument/2006/relationships/hyperlink" Target="https://www.tophifi.pl/telewizory-i-projektory/uchwyty-tv/vogels-tvm-3843.html" TargetMode="External"/><Relationship Id="rId11" Type="http://schemas.openxmlformats.org/officeDocument/2006/relationships/hyperlink" Target="https://www.benuta.pl/dywan-nadajacy-sie-do-prania-ted-bialy-60007916-41104.html" TargetMode="External"/><Relationship Id="rId24" Type="http://schemas.openxmlformats.org/officeDocument/2006/relationships/hyperlink" Target="https://www.somfy.pl/produkty/oslony-wewnetrzne/zaslony?i?utm_medium=search&amp;utm_source=google&amp;utm_campaign=PL_SOMFY_B2C_do_leads-all_search_dsa&amp;utm_content=Interior%20Covers%20%7C%20Mix%20%7C%20Curtains%20%7C%20DSA&amp;utm_term=&amp;gad_source=1&amp;gad_campaignid=22122371642&amp;gclid=CjwKCAjw9uPCBhATEiwABHN9K1ze30lfDPxCYkOpZjoieDuGUXqyzUWLCtpPSX2GL3ygSfm_qRHQthoCT7UQAvD_BwE" TargetMode="External"/><Relationship Id="rId32" Type="http://schemas.openxmlformats.org/officeDocument/2006/relationships/hyperlink" Target="https://www.laminam.com/en/products/legno-venezia-sabbia/" TargetMode="External"/><Relationship Id="rId37" Type="http://schemas.openxmlformats.org/officeDocument/2006/relationships/hyperlink" Target="https://www.imperiumlamp.pl/34592,bot-white-kinkiet-1046c-aldex" TargetMode="External"/><Relationship Id="rId40" Type="http://schemas.openxmlformats.org/officeDocument/2006/relationships/hyperlink" Target="https://www.refin-ceramic-tiles.com/tile-flooring/beat/" TargetMode="External"/><Relationship Id="rId45" Type="http://schemas.openxmlformats.org/officeDocument/2006/relationships/hyperlink" Target="https://www.lazienkaplus.pl/pl/grohe-essence-bateria-umywalkowa-stojaca-starlight-chrome-23463001,480405,118,i/" TargetMode="External"/><Relationship Id="rId53" Type="http://schemas.openxmlformats.org/officeDocument/2006/relationships/hyperlink" Target="https://kaczkan.com/nasze-podlogi/kolekcje-kolorystyczne/beauty-of-oil/wild-oil/" TargetMode="External"/><Relationship Id="rId58" Type="http://schemas.openxmlformats.org/officeDocument/2006/relationships/hyperlink" Target="https://www.lampy.pl/p/prios-odia-oprawa-podszafkowa-led-stal-szlachetna-3-punktowa-9934041.html?lw_om_view=recotop&amp;utm_source=google&amp;utm_medium=cpc&amp;utm_campaign=PMAX_Zombies&amp;utm_content=&amp;utm_term=&amp;gad_source=1&amp;gad_campaignid=20970276175&amp;gclid=CjwKCAjwyb3DBhBlEiwAqZLe5LkwhEC5-iRxAt3fMqixRhXJWLGl3rCQ6Ztb4qAqqdtW-XmYQODTmRoCKmIQAvD_BwE" TargetMode="External"/><Relationship Id="rId66" Type="http://schemas.openxmlformats.org/officeDocument/2006/relationships/hyperlink" Target="https://skandynawskieuchwyty.pl/pl_PL/p/Uchwyt-meblowy-krawedziowy-Jey-447-Aluminiowy-Srebrny/7891" TargetMode="External"/><Relationship Id="rId5" Type="http://schemas.openxmlformats.org/officeDocument/2006/relationships/hyperlink" Target="https://ciarkodesign.com/produkt/duo/" TargetMode="External"/><Relationship Id="rId61" Type="http://schemas.openxmlformats.org/officeDocument/2006/relationships/hyperlink" Target="https://www.ledkia.com/pl/kup-oprawy-wewnetrzne-led-basic/75597-downlight-led-podszafkowy-3w-12v-dc-z-szybkozlaczka.html?gad_campaignid=15902042789&amp;gad_source=1&amp;gclid=Cj0KCQjwwZDFBhCpARIsAB95qO3JGTL6htviIdAo0QFRfCoQ8e7z7SxVI_tm0YH6eV9QwOoUBEsbXNUaAg6LEALw_wcB&amp;gclsrc=aw.ds&amp;id_c=152784" TargetMode="External"/><Relationship Id="rId19" Type="http://schemas.openxmlformats.org/officeDocument/2006/relationships/hyperlink" Target="https://www.lazienkaplus.pl/pl/grohe-essentials-uchwyt-na-papier-toaletowy-chrom-40689001,488594,161,i/" TargetMode="External"/><Relationship Id="rId14" Type="http://schemas.openxmlformats.org/officeDocument/2006/relationships/hyperlink" Target="https://arenalazienek.pl/pl/p/Grzejnik-lazienkowy-PURMO-JAVA-400x912%2C-moc-393W%2C-szary-antracytowy-F4MA00910400032R7016/60439?gclsrc=aw.ds&amp;gad_source=1&amp;gad_campaignid=22533318661&amp;gclid=CjwKCAjwvuLDBhAOEiwAPtF0VmUgraEnRd-BObAwAarf0si3yudyv2uwHvj_eInBRV8LjwkOgVmBBhoCdkUQAvD_BwE" TargetMode="External"/><Relationship Id="rId22" Type="http://schemas.openxmlformats.org/officeDocument/2006/relationships/hyperlink" Target="https://www.lazienkaplus.pl/pl/grohe-rapid-slx-zestaw-stelaz-i-toaleta-myjaca-sensia-biala-36509sh0,674520,325,i/" TargetMode="External"/><Relationship Id="rId27" Type="http://schemas.openxmlformats.org/officeDocument/2006/relationships/hyperlink" Target="https://erkado.pl/produkty/altamura-1/?_gl=1*vswtns*_up*MQ..*_gs*MQ..&amp;gclid=Cj0KCQjwyvfDBhDYARIsAItzbZEP9yzeDJE2Tzfs8sMY9-bKQFMNebWA4w4oh0RCvVedGiO24IFPwcoaArNxEALw_wcB" TargetMode="External"/><Relationship Id="rId30" Type="http://schemas.openxmlformats.org/officeDocument/2006/relationships/hyperlink" Target="https://www.refin-ceramic-tiles.com/tile-flooring/coquille/" TargetMode="External"/><Relationship Id="rId35" Type="http://schemas.openxmlformats.org/officeDocument/2006/relationships/hyperlink" Target="https://www.lamarta.pl/146-3ch-plafon-havana-3-semi-flush-endon.html" TargetMode="External"/><Relationship Id="rId43" Type="http://schemas.openxmlformats.org/officeDocument/2006/relationships/hyperlink" Target="https://www.eurofirany.com.pl/p/firana-biala-z-lekkiej-tkaniny-szyfonowej-z-delikatnym-polyskiem-135x270-cm-tasma-arleta-86403" TargetMode="External"/><Relationship Id="rId48" Type="http://schemas.openxmlformats.org/officeDocument/2006/relationships/hyperlink" Target="https://www.benuta.pl/dywan-welniany-glen-kremowo-bezowy-60007584-130101.html?selected_size=11026" TargetMode="External"/><Relationship Id="rId56" Type="http://schemas.openxmlformats.org/officeDocument/2006/relationships/hyperlink" Target="https://www.imperiumlamp.pl/34592,bot-white-kinkiet-1046c-aldex" TargetMode="External"/><Relationship Id="rId64" Type="http://schemas.openxmlformats.org/officeDocument/2006/relationships/hyperlink" Target="https://decorsystem.com.pl/listwa-przypodlogowa-md009,id4447.html" TargetMode="External"/><Relationship Id="rId69" Type="http://schemas.openxmlformats.org/officeDocument/2006/relationships/hyperlink" Target="https://skandynawskieuchwyty.pl/pl/p/Uchwyt-meblowy-krawedziowy-Linear-997-Aluminiowy-Srebrny/10046" TargetMode="External"/><Relationship Id="rId8" Type="http://schemas.openxmlformats.org/officeDocument/2006/relationships/hyperlink" Target="https://www.lazienkaplus.pl/pl/grohe-essence-bateria-kuchenna-stojaca-starlight-chrome-30270000,480757,316,i/" TargetMode="External"/><Relationship Id="rId51" Type="http://schemas.openxmlformats.org/officeDocument/2006/relationships/hyperlink" Target="https://meble-north.pl/lozka-kontynentalne-pod-materac/1609-malin-lozko-kontynentalne-klasyczne.html" TargetMode="External"/><Relationship Id="rId3" Type="http://schemas.openxmlformats.org/officeDocument/2006/relationships/hyperlink" Target="https://piekarnikiparowe.com/produkt/plyta-gazowa-60-cm-bertazzoni-p604lprone/" TargetMode="External"/><Relationship Id="rId12" Type="http://schemas.openxmlformats.org/officeDocument/2006/relationships/hyperlink" Target="https://www.euro.com.pl/pralko-suszarki/lg-f2d95902w-47-5cm-9kg-5kg.bhtml" TargetMode="External"/><Relationship Id="rId17" Type="http://schemas.openxmlformats.org/officeDocument/2006/relationships/hyperlink" Target="https://www.imperiumlamp.pl/39230,bot-white-ii-1046pl_h-aldex" TargetMode="External"/><Relationship Id="rId25" Type="http://schemas.openxmlformats.org/officeDocument/2006/relationships/hyperlink" Target="https://www.euro.com.pl/odkurzacze-automatyczne/dreame-x50-ultra-complete-funkcja-mopowania-stacja-oczyszczajaca-tworzenie-mapy-pomieszczenia-bialy.bhtml" TargetMode="External"/><Relationship Id="rId33" Type="http://schemas.openxmlformats.org/officeDocument/2006/relationships/hyperlink" Target="https://www.laminam.com/en/products/legno-venezia-sabbia/" TargetMode="External"/><Relationship Id="rId38" Type="http://schemas.openxmlformats.org/officeDocument/2006/relationships/hyperlink" Target="https://www.leroymerlin.pl/produkty/lustro-w-ramie-design-xl-60-x-170-inspire-86484846.html" TargetMode="External"/><Relationship Id="rId46" Type="http://schemas.openxmlformats.org/officeDocument/2006/relationships/hyperlink" Target="https://www.mediaexpert.pl/telewizory-i-rtv/telewizory/telewizor-philips-43pus9060-43-qled-4k-144hz-vrr-titan-os-ambilight-x3-dolby-atmos-dolby-vision-hdmi-2-1" TargetMode="External"/><Relationship Id="rId59" Type="http://schemas.openxmlformats.org/officeDocument/2006/relationships/hyperlink" Target="https://skandynawskieuchwyty.pl/uchwyt-meblowy-podluzny-u-0056-320-chrom-szczotkowany" TargetMode="External"/><Relationship Id="rId67" Type="http://schemas.openxmlformats.org/officeDocument/2006/relationships/hyperlink" Target="https://skandynawskieuchwyty.pl/pl_PL/p/Uchwyt-meblowy-krawedziowy-Jey-497-Aluminiowy-Srebrny/7892" TargetMode="External"/><Relationship Id="rId20" Type="http://schemas.openxmlformats.org/officeDocument/2006/relationships/hyperlink" Target="https://www.somfy.pl/produkty/oslony-wewnetrzne/zaslony?i?utm_medium=search&amp;utm_source=google&amp;utm_campaign=PL_SOMFY_B2C_do_leads-all_search_dsa&amp;utm_content=Interior%20Covers%20%7C%20Mix%20%7C%20Curtains%20%7C%20DSA&amp;utm_term=&amp;gad_source=1&amp;gad_campaignid=22122371642&amp;gclid=CjwKCAjw9uPCBhATEiwABHN9K1ze30lfDPxCYkOpZjoieDuGUXqyzUWLCtpPSX2GL3ygSfm_qRHQthoCT7UQAvD_BwE" TargetMode="External"/><Relationship Id="rId41" Type="http://schemas.openxmlformats.org/officeDocument/2006/relationships/hyperlink" Target="https://www.lazienkaplus.pl/pl/kfa-armatura-adr-5004-grzejnik-pokojowy-57x322-cm-bialy-763-040-44,649128,216,i/" TargetMode="External"/><Relationship Id="rId54" Type="http://schemas.openxmlformats.org/officeDocument/2006/relationships/hyperlink" Target="https://www.lamarta.pl/146-2ch-kinkiet-havana-2-endon.html" TargetMode="External"/><Relationship Id="rId62" Type="http://schemas.openxmlformats.org/officeDocument/2006/relationships/hyperlink" Target="https://www.imperiumlamp.pl/34936,echo-white-8371-nowodvorski" TargetMode="External"/><Relationship Id="rId1" Type="http://schemas.openxmlformats.org/officeDocument/2006/relationships/hyperlink" Target="https://www.lazienkaplus.pl/pl/franke-slim-100-rozdrabniacz-odpadow-1340715095,682169,320,i/" TargetMode="External"/><Relationship Id="rId6" Type="http://schemas.openxmlformats.org/officeDocument/2006/relationships/hyperlink" Target="https://dotd.pl/produkt/fotel-biurowy-lucera-inspirowany-biala-skora/" TargetMode="External"/><Relationship Id="rId15" Type="http://schemas.openxmlformats.org/officeDocument/2006/relationships/hyperlink" Target="https://www.imperiumlamp.pl/41670,bot-white-vi-1046pl_k-aldex" TargetMode="External"/><Relationship Id="rId23" Type="http://schemas.openxmlformats.org/officeDocument/2006/relationships/hyperlink" Target="https://www.lazienkaplus.pl/pl/grohe-arena-cosmopolitan-s-przycisk-splukujacy-chrom-37624000,497132,90,i/" TargetMode="External"/><Relationship Id="rId28" Type="http://schemas.openxmlformats.org/officeDocument/2006/relationships/hyperlink" Target="https://erkado.pl/produkty/altamura-1/?_gl=1*vswtns*_up*MQ..*_gs*MQ..&amp;gclid=Cj0KCQjwyvfDBhDYARIsAItzbZEP9yzeDJE2Tzfs8sMY9-bKQFMNebWA4w4oh0RCvVedGiO24IFPwcoaArNxEALw_wcB" TargetMode="External"/><Relationship Id="rId36" Type="http://schemas.openxmlformats.org/officeDocument/2006/relationships/hyperlink" Target="https://www.lamarta.pl/146-6ch-plafon-havana-6-semi-flush-endon.html" TargetMode="External"/><Relationship Id="rId49" Type="http://schemas.openxmlformats.org/officeDocument/2006/relationships/hyperlink" Target="https://www.benuta.pl/dywan-welniany-glen-kremowo-bezowy-60007584-130101.html?selected_size=11026" TargetMode="External"/><Relationship Id="rId57" Type="http://schemas.openxmlformats.org/officeDocument/2006/relationships/hyperlink" Target="https://jysk.pl/przechowywanie/przedpokoj/wieszaki-na-sciane/galka-do-wieszania-hadsten-5-szt/opak" TargetMode="External"/><Relationship Id="rId10" Type="http://schemas.openxmlformats.org/officeDocument/2006/relationships/hyperlink" Target="https://www.lazienkaplus.pl/pl/radaway-syfon-do-brodzika-90-mm-chrom-r399,417159,125,i/" TargetMode="External"/><Relationship Id="rId31" Type="http://schemas.openxmlformats.org/officeDocument/2006/relationships/hyperlink" Target="https://www.refin-ceramic-tiles.com/tile-flooring/eik/" TargetMode="External"/><Relationship Id="rId44" Type="http://schemas.openxmlformats.org/officeDocument/2006/relationships/hyperlink" Target="https://www.eurofirany.com.pl/zaslona-szyta-na-tasmie-5-cm-bezowa-z-miekkiej-tkaniny-o-welurowej-strukturze-id-z01462905?has_fringe=true&amp;w=200&amp;h=247" TargetMode="External"/><Relationship Id="rId52" Type="http://schemas.openxmlformats.org/officeDocument/2006/relationships/hyperlink" Target="https://www.eurofirany.com.pl/zaslona-szyta-na-tasmie-5-cm-granatowa-z-miekkiej-tkaniny-o-welurowej-strukturze-id-z01466650?w=300&amp;h=247&amp;has_fringe=true" TargetMode="External"/><Relationship Id="rId60" Type="http://schemas.openxmlformats.org/officeDocument/2006/relationships/hyperlink" Target="https://rolety.eu/pl/dzien-noc-bahama-xxiii/150-roleta-dzien-noc-bahama-xxiii-szary-bh2308.html?_gl=1*19vvfx7*_up*MQ..*_gs*MQ..*_ga*MTk4MzIxMTMxNi4xNzU1NjE3MjY0*_ga_2FHXLBMNEN*czE3NTU2MTcyNjEkbzEkZzEkdDE3NTU2MTcyNjEkajYwJGwwJGg1NDg3MzA2NDI.&amp;gclid=Cj0KCQjwwZDFBhCpARIsAB95qO0kTkQWZjIiG2hcrsjOZcdqkpCM7OZy3_glSgAkDoE2V8JohVCwOWYaAp4gEALw_wcB" TargetMode="External"/><Relationship Id="rId65" Type="http://schemas.openxmlformats.org/officeDocument/2006/relationships/hyperlink" Target="https://skandynawskieuchwyty.pl/pl/p/Uchwyt-meblowy-krawedziowy-Jey-297-Aluminiowy-Srebrny/7890" TargetMode="External"/><Relationship Id="rId4" Type="http://schemas.openxmlformats.org/officeDocument/2006/relationships/hyperlink" Target="https://piekarnikiparowe.com/produkt/miele-dgc-7460-hcx-pro-125-gala-ed-obsidianblack-matowy/" TargetMode="External"/><Relationship Id="rId9" Type="http://schemas.openxmlformats.org/officeDocument/2006/relationships/hyperlink" Target="https://www.radaway.pl/kategoria/eos-dwd-i/?_gl=1*1rm1qp9*_up*MQ..*_ga*NTUxOTc0MDk5LjE3NTI3Njg5MDQ.*_ga_1QQ5ZL1KR3*czE3NTI3Njg5MDQkbzEkZzEkdDE3NTI3NzAyODQkajExJGwwJGgyMDIxNDM2MTEy" TargetMode="External"/><Relationship Id="rId13" Type="http://schemas.openxmlformats.org/officeDocument/2006/relationships/hyperlink" Target="https://www.lazienkaplus.pl/pl/stella-classic-szczotka-toaletowa-stojaca-chrom-07436,489106,157,i/" TargetMode="External"/><Relationship Id="rId18" Type="http://schemas.openxmlformats.org/officeDocument/2006/relationships/hyperlink" Target="https://www.imperiumlamp.pl/34610,espace-white-1036b-aldex" TargetMode="External"/><Relationship Id="rId39" Type="http://schemas.openxmlformats.org/officeDocument/2006/relationships/hyperlink" Target="https://www.lazienkaplus.pl/pl/grohe-euphoria-system-smartcontrol-310-zestaw-prysznicowy-termostatyczny-z-deszczownica-chrom-26507000,508467,138,i/" TargetMode="External"/><Relationship Id="rId34" Type="http://schemas.openxmlformats.org/officeDocument/2006/relationships/hyperlink" Target="https://www.imperiumlamp.pl/41670,bot-white-vi-1046pl_k-aldex" TargetMode="External"/><Relationship Id="rId50" Type="http://schemas.openxmlformats.org/officeDocument/2006/relationships/hyperlink" Target="https://www.benuta.pl/dywan-welniany-dawn-bezowy-60007517-21101.html?selected_size=11026" TargetMode="External"/><Relationship Id="rId55" Type="http://schemas.openxmlformats.org/officeDocument/2006/relationships/hyperlink" Target="https://www.refin-ceramic-tiles.com/tile-flooring/coquill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17A32-39F0-472E-A36C-FC1784BB2D03}">
  <dimension ref="C1:AC150"/>
  <sheetViews>
    <sheetView tabSelected="1" topLeftCell="N1" zoomScale="70" zoomScaleNormal="70" workbookViewId="0">
      <pane ySplit="4" topLeftCell="A123" activePane="bottomLeft" state="frozen"/>
      <selection activeCell="N1" sqref="N1"/>
      <selection pane="bottomLeft" activeCell="E131" sqref="E131:U132"/>
    </sheetView>
  </sheetViews>
  <sheetFormatPr baseColWidth="10" defaultColWidth="9.1640625" defaultRowHeight="15" x14ac:dyDescent="0.2"/>
  <cols>
    <col min="1" max="1" width="10.5" style="11" customWidth="1"/>
    <col min="2" max="2" width="2.33203125" style="11" customWidth="1"/>
    <col min="3" max="3" width="15.33203125" style="11" customWidth="1"/>
    <col min="4" max="4" width="1.33203125" style="11" customWidth="1"/>
    <col min="5" max="5" width="13.83203125" style="11" customWidth="1"/>
    <col min="6" max="6" width="1.33203125" style="11" customWidth="1"/>
    <col min="7" max="7" width="6.6640625" style="11" customWidth="1"/>
    <col min="8" max="8" width="1.33203125" style="11" customWidth="1"/>
    <col min="9" max="9" width="38.5" style="11" customWidth="1"/>
    <col min="10" max="10" width="1.33203125" style="11" customWidth="1"/>
    <col min="11" max="11" width="10.6640625" style="11" customWidth="1"/>
    <col min="12" max="12" width="1.33203125" style="11" customWidth="1"/>
    <col min="13" max="13" width="10.6640625" style="11" customWidth="1"/>
    <col min="14" max="14" width="1.33203125" style="11" customWidth="1"/>
    <col min="15" max="15" width="10.6640625" style="11" customWidth="1"/>
    <col min="16" max="16" width="1.33203125" style="11" customWidth="1"/>
    <col min="17" max="17" width="12.6640625" style="11" customWidth="1"/>
    <col min="18" max="18" width="1.33203125" style="11" customWidth="1"/>
    <col min="19" max="19" width="15" style="11" customWidth="1"/>
    <col min="20" max="20" width="1.33203125" style="11" customWidth="1"/>
    <col min="21" max="21" width="31.5" style="11" customWidth="1"/>
    <col min="22" max="22" width="16.5" style="11" customWidth="1"/>
    <col min="23" max="23" width="9.1640625" style="11"/>
    <col min="24" max="24" width="28.5" style="11" customWidth="1"/>
    <col min="25" max="16384" width="9.1640625" style="11"/>
  </cols>
  <sheetData>
    <row r="1" spans="3:21" x14ac:dyDescent="0.2">
      <c r="C1" s="38" t="s">
        <v>0</v>
      </c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40"/>
    </row>
    <row r="2" spans="3:21" x14ac:dyDescent="0.2">
      <c r="C2" s="41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3"/>
    </row>
    <row r="4" spans="3:21" ht="16" x14ac:dyDescent="0.2">
      <c r="C4" s="33" t="s">
        <v>1</v>
      </c>
      <c r="E4" s="33" t="s">
        <v>2</v>
      </c>
      <c r="G4" s="33" t="s">
        <v>3</v>
      </c>
      <c r="I4" s="33" t="s">
        <v>4</v>
      </c>
      <c r="K4" s="33" t="s">
        <v>5</v>
      </c>
      <c r="M4" s="33" t="s">
        <v>6</v>
      </c>
      <c r="O4" s="33" t="s">
        <v>7</v>
      </c>
      <c r="Q4" s="33" t="s">
        <v>8</v>
      </c>
      <c r="S4" s="33" t="s">
        <v>9</v>
      </c>
      <c r="U4" s="33" t="s">
        <v>10</v>
      </c>
    </row>
    <row r="6" spans="3:21" ht="15" customHeight="1" x14ac:dyDescent="0.2">
      <c r="C6" s="34" t="s">
        <v>11</v>
      </c>
      <c r="E6" s="35" t="s">
        <v>12</v>
      </c>
      <c r="G6" s="33">
        <v>1</v>
      </c>
      <c r="I6" s="13" t="s">
        <v>13</v>
      </c>
      <c r="K6" s="33">
        <v>1</v>
      </c>
      <c r="M6" s="33" t="s">
        <v>14</v>
      </c>
      <c r="O6" s="1">
        <v>0</v>
      </c>
      <c r="P6" s="2"/>
      <c r="Q6" s="1">
        <f>K6*O6</f>
        <v>0</v>
      </c>
      <c r="S6" s="33" t="s">
        <v>14</v>
      </c>
      <c r="U6" s="33" t="s">
        <v>15</v>
      </c>
    </row>
    <row r="7" spans="3:21" ht="29.25" customHeight="1" x14ac:dyDescent="0.2">
      <c r="C7" s="34"/>
      <c r="E7" s="36"/>
      <c r="G7" s="33">
        <v>2</v>
      </c>
      <c r="I7" s="13" t="s">
        <v>16</v>
      </c>
      <c r="K7" s="33">
        <v>1</v>
      </c>
      <c r="M7" s="33" t="s">
        <v>14</v>
      </c>
      <c r="O7" s="1">
        <v>0</v>
      </c>
      <c r="P7" s="2"/>
      <c r="Q7" s="1">
        <f>K7*O7</f>
        <v>0</v>
      </c>
      <c r="S7" s="33" t="s">
        <v>14</v>
      </c>
      <c r="U7" s="33" t="s">
        <v>15</v>
      </c>
    </row>
    <row r="8" spans="3:21" ht="16" x14ac:dyDescent="0.2">
      <c r="C8" s="34"/>
      <c r="E8" s="36"/>
      <c r="G8" s="33">
        <v>4</v>
      </c>
      <c r="I8" s="13" t="s">
        <v>17</v>
      </c>
      <c r="K8" s="33">
        <v>1</v>
      </c>
      <c r="M8" s="33" t="s">
        <v>14</v>
      </c>
      <c r="O8" s="1">
        <v>0</v>
      </c>
      <c r="P8" s="2"/>
      <c r="Q8" s="1">
        <f>K8*O8</f>
        <v>0</v>
      </c>
      <c r="S8" s="33" t="s">
        <v>14</v>
      </c>
      <c r="U8" s="33" t="s">
        <v>15</v>
      </c>
    </row>
    <row r="9" spans="3:21" ht="16" x14ac:dyDescent="0.2">
      <c r="C9" s="34"/>
      <c r="E9" s="37"/>
      <c r="G9" s="33">
        <v>6</v>
      </c>
      <c r="I9" s="13" t="s">
        <v>18</v>
      </c>
      <c r="K9" s="33">
        <v>1</v>
      </c>
      <c r="M9" s="33" t="s">
        <v>14</v>
      </c>
      <c r="O9" s="1">
        <v>0</v>
      </c>
      <c r="P9" s="2"/>
      <c r="Q9" s="1">
        <f>K9*O9</f>
        <v>0</v>
      </c>
      <c r="S9" s="33" t="s">
        <v>14</v>
      </c>
      <c r="U9" s="33" t="s">
        <v>15</v>
      </c>
    </row>
    <row r="10" spans="3:21" ht="15" customHeight="1" x14ac:dyDescent="0.2">
      <c r="C10" s="34"/>
      <c r="E10" s="35" t="s">
        <v>19</v>
      </c>
      <c r="G10" s="33">
        <v>9</v>
      </c>
      <c r="I10" s="13" t="s">
        <v>20</v>
      </c>
      <c r="K10" s="33">
        <v>1</v>
      </c>
      <c r="M10" s="33" t="s">
        <v>14</v>
      </c>
      <c r="O10" s="1">
        <v>0</v>
      </c>
      <c r="P10" s="2"/>
      <c r="Q10" s="1">
        <f t="shared" ref="Q10:Q23" si="0">K10*O10</f>
        <v>0</v>
      </c>
      <c r="S10" s="33" t="s">
        <v>14</v>
      </c>
      <c r="U10" s="33" t="s">
        <v>15</v>
      </c>
    </row>
    <row r="11" spans="3:21" ht="29.25" customHeight="1" x14ac:dyDescent="0.2">
      <c r="C11" s="34"/>
      <c r="E11" s="36"/>
      <c r="G11" s="33">
        <v>10</v>
      </c>
      <c r="I11" s="28" t="s">
        <v>21</v>
      </c>
      <c r="K11" s="33">
        <v>1</v>
      </c>
      <c r="M11" s="33" t="s">
        <v>14</v>
      </c>
      <c r="O11" s="1">
        <v>0</v>
      </c>
      <c r="P11" s="2"/>
      <c r="Q11" s="1">
        <f t="shared" ref="Q11" si="1">K11*O11</f>
        <v>0</v>
      </c>
      <c r="S11" s="33" t="s">
        <v>14</v>
      </c>
      <c r="U11" s="33" t="s">
        <v>15</v>
      </c>
    </row>
    <row r="12" spans="3:21" ht="29.25" customHeight="1" x14ac:dyDescent="0.2">
      <c r="C12" s="34"/>
      <c r="E12" s="36"/>
      <c r="G12" s="33">
        <v>19</v>
      </c>
      <c r="I12" s="28" t="s">
        <v>22</v>
      </c>
      <c r="K12" s="33">
        <v>1</v>
      </c>
      <c r="M12" s="33" t="s">
        <v>14</v>
      </c>
      <c r="O12" s="1">
        <v>0</v>
      </c>
      <c r="P12" s="2"/>
      <c r="Q12" s="1">
        <f t="shared" ref="Q12:Q13" si="2">K12*O12</f>
        <v>0</v>
      </c>
      <c r="S12" s="33" t="s">
        <v>14</v>
      </c>
      <c r="U12" s="33" t="s">
        <v>15</v>
      </c>
    </row>
    <row r="13" spans="3:21" ht="29.25" customHeight="1" x14ac:dyDescent="0.2">
      <c r="C13" s="34"/>
      <c r="E13" s="36"/>
      <c r="G13" s="33">
        <v>20</v>
      </c>
      <c r="I13" s="28" t="s">
        <v>23</v>
      </c>
      <c r="K13" s="33">
        <v>1</v>
      </c>
      <c r="M13" s="33" t="s">
        <v>14</v>
      </c>
      <c r="O13" s="1">
        <v>0</v>
      </c>
      <c r="P13" s="2"/>
      <c r="Q13" s="1">
        <f t="shared" si="2"/>
        <v>0</v>
      </c>
      <c r="S13" s="33" t="s">
        <v>14</v>
      </c>
      <c r="U13" s="33" t="s">
        <v>15</v>
      </c>
    </row>
    <row r="14" spans="3:21" ht="30" customHeight="1" x14ac:dyDescent="0.2">
      <c r="C14" s="34"/>
      <c r="E14" s="37"/>
      <c r="G14" s="33">
        <v>21</v>
      </c>
      <c r="I14" s="13" t="s">
        <v>24</v>
      </c>
      <c r="K14" s="33">
        <v>1</v>
      </c>
      <c r="M14" s="33" t="s">
        <v>14</v>
      </c>
      <c r="O14" s="1">
        <v>0</v>
      </c>
      <c r="P14" s="2"/>
      <c r="Q14" s="1">
        <f t="shared" si="0"/>
        <v>0</v>
      </c>
      <c r="S14" s="33" t="s">
        <v>14</v>
      </c>
      <c r="U14" s="33" t="s">
        <v>15</v>
      </c>
    </row>
    <row r="15" spans="3:21" ht="16" x14ac:dyDescent="0.2">
      <c r="C15" s="34"/>
      <c r="E15" s="35" t="s">
        <v>25</v>
      </c>
      <c r="G15" s="33">
        <v>24</v>
      </c>
      <c r="I15" s="33" t="s">
        <v>26</v>
      </c>
      <c r="K15" s="33">
        <v>1</v>
      </c>
      <c r="M15" s="33" t="s">
        <v>14</v>
      </c>
      <c r="O15" s="1">
        <v>0</v>
      </c>
      <c r="P15" s="2"/>
      <c r="Q15" s="1">
        <f t="shared" si="0"/>
        <v>0</v>
      </c>
      <c r="S15" s="33" t="s">
        <v>14</v>
      </c>
      <c r="U15" s="33" t="s">
        <v>15</v>
      </c>
    </row>
    <row r="16" spans="3:21" ht="29.25" customHeight="1" x14ac:dyDescent="0.2">
      <c r="C16" s="34"/>
      <c r="E16" s="36"/>
      <c r="G16" s="33">
        <v>25</v>
      </c>
      <c r="I16" s="33" t="s">
        <v>27</v>
      </c>
      <c r="K16" s="33">
        <v>1</v>
      </c>
      <c r="M16" s="33" t="s">
        <v>14</v>
      </c>
      <c r="O16" s="1">
        <v>0</v>
      </c>
      <c r="P16" s="2"/>
      <c r="Q16" s="1">
        <f t="shared" ref="Q16" si="3">K16*O16</f>
        <v>0</v>
      </c>
      <c r="S16" s="33" t="s">
        <v>14</v>
      </c>
      <c r="U16" s="33" t="s">
        <v>15</v>
      </c>
    </row>
    <row r="17" spans="3:29" ht="16" x14ac:dyDescent="0.2">
      <c r="C17" s="34"/>
      <c r="E17" s="37"/>
      <c r="G17" s="33">
        <v>30</v>
      </c>
      <c r="I17" s="33" t="s">
        <v>28</v>
      </c>
      <c r="K17" s="33">
        <v>1</v>
      </c>
      <c r="M17" s="33" t="s">
        <v>14</v>
      </c>
      <c r="O17" s="1">
        <v>0</v>
      </c>
      <c r="P17" s="2"/>
      <c r="Q17" s="1">
        <f t="shared" ref="Q17" si="4">K17*O17</f>
        <v>0</v>
      </c>
      <c r="S17" s="33" t="s">
        <v>14</v>
      </c>
      <c r="U17" s="33" t="s">
        <v>15</v>
      </c>
    </row>
    <row r="18" spans="3:29" ht="16" x14ac:dyDescent="0.2">
      <c r="C18" s="34"/>
      <c r="E18" s="35" t="s">
        <v>29</v>
      </c>
      <c r="G18" s="33">
        <v>31</v>
      </c>
      <c r="I18" s="33" t="s">
        <v>30</v>
      </c>
      <c r="K18" s="33">
        <v>1</v>
      </c>
      <c r="M18" s="33" t="s">
        <v>14</v>
      </c>
      <c r="O18" s="1">
        <v>0</v>
      </c>
      <c r="P18" s="2"/>
      <c r="Q18" s="1">
        <f t="shared" ref="Q18" si="5">K18*O18</f>
        <v>0</v>
      </c>
      <c r="S18" s="33" t="s">
        <v>14</v>
      </c>
      <c r="U18" s="33" t="s">
        <v>15</v>
      </c>
    </row>
    <row r="19" spans="3:29" ht="16" x14ac:dyDescent="0.2">
      <c r="C19" s="34"/>
      <c r="E19" s="36"/>
      <c r="G19" s="33">
        <v>32</v>
      </c>
      <c r="I19" s="33" t="s">
        <v>31</v>
      </c>
      <c r="K19" s="33">
        <v>1</v>
      </c>
      <c r="M19" s="33" t="s">
        <v>14</v>
      </c>
      <c r="O19" s="1">
        <v>0</v>
      </c>
      <c r="P19" s="2"/>
      <c r="Q19" s="1">
        <f t="shared" ref="Q19" si="6">K19*O19</f>
        <v>0</v>
      </c>
      <c r="S19" s="33" t="s">
        <v>14</v>
      </c>
      <c r="U19" s="33" t="s">
        <v>15</v>
      </c>
    </row>
    <row r="20" spans="3:29" ht="29.25" customHeight="1" x14ac:dyDescent="0.2">
      <c r="C20" s="34"/>
      <c r="E20" s="36"/>
      <c r="G20" s="33">
        <v>43</v>
      </c>
      <c r="I20" s="33" t="s">
        <v>32</v>
      </c>
      <c r="K20" s="33">
        <v>1</v>
      </c>
      <c r="M20" s="33" t="s">
        <v>14</v>
      </c>
      <c r="O20" s="1">
        <v>0</v>
      </c>
      <c r="P20" s="2"/>
      <c r="Q20" s="1">
        <f t="shared" si="0"/>
        <v>0</v>
      </c>
      <c r="S20" s="33" t="s">
        <v>14</v>
      </c>
      <c r="U20" s="33" t="s">
        <v>15</v>
      </c>
    </row>
    <row r="21" spans="3:29" ht="16" x14ac:dyDescent="0.2">
      <c r="C21" s="34"/>
      <c r="E21" s="36"/>
      <c r="G21" s="33">
        <v>47</v>
      </c>
      <c r="I21" s="33" t="s">
        <v>33</v>
      </c>
      <c r="K21" s="33">
        <v>1</v>
      </c>
      <c r="M21" s="33" t="s">
        <v>14</v>
      </c>
      <c r="O21" s="1">
        <v>0</v>
      </c>
      <c r="P21" s="2"/>
      <c r="Q21" s="1">
        <f t="shared" si="0"/>
        <v>0</v>
      </c>
      <c r="S21" s="17" t="s">
        <v>14</v>
      </c>
      <c r="U21" s="33" t="s">
        <v>15</v>
      </c>
    </row>
    <row r="22" spans="3:29" ht="27" customHeight="1" x14ac:dyDescent="0.2">
      <c r="C22" s="34"/>
      <c r="E22" s="34" t="s">
        <v>34</v>
      </c>
      <c r="G22" s="33">
        <v>57</v>
      </c>
      <c r="I22" s="33" t="s">
        <v>35</v>
      </c>
      <c r="K22" s="33">
        <v>1</v>
      </c>
      <c r="M22" s="33" t="s">
        <v>14</v>
      </c>
      <c r="O22" s="1">
        <v>0</v>
      </c>
      <c r="P22" s="2"/>
      <c r="Q22" s="1">
        <f t="shared" si="0"/>
        <v>0</v>
      </c>
      <c r="S22" s="33" t="s">
        <v>14</v>
      </c>
      <c r="U22" s="33" t="s">
        <v>15</v>
      </c>
    </row>
    <row r="23" spans="3:29" ht="25.5" customHeight="1" x14ac:dyDescent="0.2">
      <c r="C23" s="34"/>
      <c r="E23" s="34"/>
      <c r="G23" s="33">
        <v>59</v>
      </c>
      <c r="I23" s="33" t="s">
        <v>28</v>
      </c>
      <c r="K23" s="33">
        <v>1</v>
      </c>
      <c r="M23" s="33" t="s">
        <v>14</v>
      </c>
      <c r="O23" s="1">
        <v>0</v>
      </c>
      <c r="P23" s="2"/>
      <c r="Q23" s="1">
        <f t="shared" si="0"/>
        <v>0</v>
      </c>
      <c r="S23" s="33" t="s">
        <v>14</v>
      </c>
      <c r="U23" s="33" t="s">
        <v>15</v>
      </c>
    </row>
    <row r="24" spans="3:29" ht="25.5" customHeight="1" x14ac:dyDescent="0.2">
      <c r="C24" s="34"/>
      <c r="E24" s="34"/>
      <c r="G24" s="33">
        <v>61</v>
      </c>
      <c r="I24" s="33" t="s">
        <v>36</v>
      </c>
      <c r="K24" s="33">
        <v>1</v>
      </c>
      <c r="M24" s="33" t="s">
        <v>14</v>
      </c>
      <c r="O24" s="1">
        <v>0</v>
      </c>
      <c r="P24" s="2"/>
      <c r="Q24" s="1">
        <f t="shared" ref="Q24" si="7">K24*O24</f>
        <v>0</v>
      </c>
      <c r="S24" s="33" t="s">
        <v>14</v>
      </c>
      <c r="U24" s="33" t="s">
        <v>15</v>
      </c>
    </row>
    <row r="25" spans="3:29" x14ac:dyDescent="0.2">
      <c r="O25" s="2"/>
      <c r="P25" s="2"/>
      <c r="Q25" s="2"/>
      <c r="S25" s="3"/>
    </row>
    <row r="26" spans="3:29" ht="16" x14ac:dyDescent="0.2">
      <c r="O26" s="1" t="s">
        <v>8</v>
      </c>
      <c r="P26" s="2"/>
      <c r="Q26" s="4">
        <f>SUM(Q6:Q23)</f>
        <v>0</v>
      </c>
    </row>
    <row r="27" spans="3:29" x14ac:dyDescent="0.2">
      <c r="O27" s="2"/>
      <c r="P27" s="2"/>
      <c r="Q27" s="2"/>
    </row>
    <row r="28" spans="3:29" x14ac:dyDescent="0.2">
      <c r="O28" s="2"/>
      <c r="P28" s="2"/>
      <c r="Q28" s="2"/>
    </row>
    <row r="29" spans="3:29" ht="29.25" customHeight="1" x14ac:dyDescent="0.2">
      <c r="C29" s="34" t="s">
        <v>37</v>
      </c>
      <c r="E29" s="31" t="s">
        <v>25</v>
      </c>
      <c r="G29" s="33">
        <v>26</v>
      </c>
      <c r="I29" s="33" t="s">
        <v>38</v>
      </c>
      <c r="K29" s="33">
        <v>1</v>
      </c>
      <c r="M29" s="33" t="s">
        <v>14</v>
      </c>
      <c r="O29" s="1">
        <v>3899</v>
      </c>
      <c r="P29" s="2"/>
      <c r="Q29" s="1">
        <f>K29*O29</f>
        <v>3899</v>
      </c>
      <c r="S29" s="16" t="s">
        <v>9</v>
      </c>
      <c r="U29" s="33"/>
    </row>
    <row r="30" spans="3:29" ht="29.25" customHeight="1" x14ac:dyDescent="0.2">
      <c r="C30" s="34"/>
      <c r="E30" s="34" t="s">
        <v>34</v>
      </c>
      <c r="G30" s="33">
        <v>49</v>
      </c>
      <c r="I30" s="33" t="s">
        <v>39</v>
      </c>
      <c r="K30" s="33">
        <v>1</v>
      </c>
      <c r="M30" s="33" t="s">
        <v>14</v>
      </c>
      <c r="O30" s="1">
        <v>2029.95</v>
      </c>
      <c r="P30" s="2"/>
      <c r="Q30" s="1">
        <f>K30*O30</f>
        <v>2029.95</v>
      </c>
      <c r="S30" s="16" t="s">
        <v>9</v>
      </c>
      <c r="U30" s="33"/>
      <c r="V30" s="6"/>
      <c r="W30" s="6"/>
      <c r="X30" s="6"/>
      <c r="Y30" s="6"/>
      <c r="Z30" s="6"/>
      <c r="AA30" s="6"/>
      <c r="AB30" s="6"/>
    </row>
    <row r="31" spans="3:29" ht="16" x14ac:dyDescent="0.2">
      <c r="C31" s="34"/>
      <c r="E31" s="34"/>
      <c r="G31" s="33">
        <v>51</v>
      </c>
      <c r="I31" s="33" t="s">
        <v>40</v>
      </c>
      <c r="K31" s="33">
        <v>1</v>
      </c>
      <c r="M31" s="33" t="s">
        <v>14</v>
      </c>
      <c r="O31" s="1">
        <v>3979</v>
      </c>
      <c r="P31" s="2"/>
      <c r="Q31" s="1">
        <f>K31*O31</f>
        <v>3979</v>
      </c>
      <c r="S31" s="16" t="s">
        <v>9</v>
      </c>
      <c r="U31" s="33"/>
      <c r="V31" s="6"/>
      <c r="W31" s="6"/>
      <c r="X31" s="6"/>
      <c r="Y31" s="6"/>
      <c r="Z31" s="6"/>
      <c r="AA31" s="6"/>
      <c r="AB31" s="6"/>
      <c r="AC31" s="6"/>
    </row>
    <row r="32" spans="3:29" x14ac:dyDescent="0.2">
      <c r="O32" s="2"/>
      <c r="P32" s="2"/>
      <c r="Q32" s="2"/>
      <c r="S32" s="7"/>
      <c r="V32" s="6"/>
      <c r="W32" s="6"/>
      <c r="X32" s="6"/>
      <c r="Y32" s="6"/>
    </row>
    <row r="33" spans="3:21" ht="16" x14ac:dyDescent="0.2">
      <c r="O33" s="1" t="s">
        <v>8</v>
      </c>
      <c r="P33" s="2"/>
      <c r="Q33" s="4">
        <f>SUM(Q29:Q31)</f>
        <v>9907.9500000000007</v>
      </c>
      <c r="S33" s="7"/>
    </row>
    <row r="34" spans="3:21" x14ac:dyDescent="0.2">
      <c r="O34" s="2"/>
      <c r="P34" s="2"/>
      <c r="Q34" s="2"/>
      <c r="S34" s="6"/>
    </row>
    <row r="35" spans="3:21" x14ac:dyDescent="0.2">
      <c r="P35" s="2"/>
      <c r="Q35" s="2"/>
      <c r="S35" s="6"/>
    </row>
    <row r="36" spans="3:21" ht="16" x14ac:dyDescent="0.2">
      <c r="C36" s="34" t="s">
        <v>41</v>
      </c>
      <c r="E36" s="31" t="s">
        <v>12</v>
      </c>
      <c r="G36" s="31">
        <v>5</v>
      </c>
      <c r="I36" s="31" t="s">
        <v>42</v>
      </c>
      <c r="K36" s="31">
        <v>1</v>
      </c>
      <c r="M36" s="31" t="s">
        <v>14</v>
      </c>
      <c r="O36" s="10">
        <v>4599</v>
      </c>
      <c r="P36" s="2"/>
      <c r="Q36" s="10">
        <f t="shared" ref="Q36:Q45" si="8">K36*O36</f>
        <v>4599</v>
      </c>
      <c r="S36" s="19" t="s">
        <v>9</v>
      </c>
      <c r="U36" s="31"/>
    </row>
    <row r="37" spans="3:21" ht="15" customHeight="1" x14ac:dyDescent="0.2">
      <c r="C37" s="34"/>
      <c r="E37" s="35" t="s">
        <v>19</v>
      </c>
      <c r="G37" s="33">
        <v>11</v>
      </c>
      <c r="I37" s="33" t="s">
        <v>43</v>
      </c>
      <c r="K37" s="33">
        <v>1</v>
      </c>
      <c r="M37" s="33" t="s">
        <v>14</v>
      </c>
      <c r="O37" s="1">
        <v>4490</v>
      </c>
      <c r="P37" s="2"/>
      <c r="Q37" s="1">
        <f t="shared" si="8"/>
        <v>4490</v>
      </c>
      <c r="S37" s="16" t="s">
        <v>9</v>
      </c>
      <c r="U37" s="33"/>
    </row>
    <row r="38" spans="3:21" ht="16" x14ac:dyDescent="0.2">
      <c r="C38" s="34"/>
      <c r="E38" s="36"/>
      <c r="G38" s="33">
        <v>13</v>
      </c>
      <c r="I38" s="33" t="s">
        <v>44</v>
      </c>
      <c r="K38" s="33">
        <v>1</v>
      </c>
      <c r="M38" s="33" t="s">
        <v>14</v>
      </c>
      <c r="O38" s="1">
        <v>1709.05</v>
      </c>
      <c r="P38" s="2"/>
      <c r="Q38" s="1">
        <f t="shared" si="8"/>
        <v>1709.05</v>
      </c>
      <c r="S38" s="16" t="s">
        <v>9</v>
      </c>
      <c r="U38" s="33"/>
    </row>
    <row r="39" spans="3:21" ht="16" x14ac:dyDescent="0.2">
      <c r="C39" s="34"/>
      <c r="E39" s="36"/>
      <c r="G39" s="33">
        <v>14</v>
      </c>
      <c r="I39" s="33" t="s">
        <v>45</v>
      </c>
      <c r="K39" s="33">
        <v>1</v>
      </c>
      <c r="M39" s="33" t="s">
        <v>14</v>
      </c>
      <c r="O39" s="1">
        <v>4688.72</v>
      </c>
      <c r="P39" s="2"/>
      <c r="Q39" s="1">
        <f t="shared" si="8"/>
        <v>4688.72</v>
      </c>
      <c r="S39" s="16" t="s">
        <v>9</v>
      </c>
      <c r="U39" s="33"/>
    </row>
    <row r="40" spans="3:21" ht="16" x14ac:dyDescent="0.2">
      <c r="C40" s="34"/>
      <c r="E40" s="36"/>
      <c r="G40" s="33">
        <v>15</v>
      </c>
      <c r="I40" s="33" t="s">
        <v>46</v>
      </c>
      <c r="K40" s="33">
        <v>1</v>
      </c>
      <c r="M40" s="33" t="s">
        <v>14</v>
      </c>
      <c r="O40" s="1">
        <v>2890</v>
      </c>
      <c r="P40" s="2"/>
      <c r="Q40" s="1">
        <f t="shared" si="8"/>
        <v>2890</v>
      </c>
      <c r="S40" s="18" t="s">
        <v>9</v>
      </c>
      <c r="U40" s="33"/>
    </row>
    <row r="41" spans="3:21" ht="16" x14ac:dyDescent="0.2">
      <c r="C41" s="34"/>
      <c r="E41" s="36"/>
      <c r="G41" s="33">
        <v>16</v>
      </c>
      <c r="I41" s="33" t="s">
        <v>47</v>
      </c>
      <c r="K41" s="33">
        <v>1</v>
      </c>
      <c r="M41" s="33" t="s">
        <v>14</v>
      </c>
      <c r="O41" s="1">
        <v>16999</v>
      </c>
      <c r="P41" s="2"/>
      <c r="Q41" s="1">
        <f t="shared" si="8"/>
        <v>16999</v>
      </c>
      <c r="S41" s="18" t="s">
        <v>9</v>
      </c>
      <c r="U41" s="33"/>
    </row>
    <row r="42" spans="3:21" ht="16" x14ac:dyDescent="0.2">
      <c r="C42" s="34"/>
      <c r="E42" s="36"/>
      <c r="G42" s="33">
        <v>17</v>
      </c>
      <c r="I42" s="33" t="s">
        <v>48</v>
      </c>
      <c r="K42" s="33">
        <v>1</v>
      </c>
      <c r="M42" s="33" t="s">
        <v>14</v>
      </c>
      <c r="O42" s="1">
        <v>2090</v>
      </c>
      <c r="P42" s="2"/>
      <c r="Q42" s="1">
        <f t="shared" si="8"/>
        <v>2090</v>
      </c>
      <c r="S42" s="16" t="s">
        <v>9</v>
      </c>
      <c r="U42" s="33"/>
    </row>
    <row r="43" spans="3:21" ht="16" x14ac:dyDescent="0.2">
      <c r="C43" s="34"/>
      <c r="E43" s="31" t="s">
        <v>25</v>
      </c>
      <c r="G43" s="31">
        <v>28</v>
      </c>
      <c r="I43" s="14" t="s">
        <v>49</v>
      </c>
      <c r="K43" s="33">
        <v>1</v>
      </c>
      <c r="M43" s="33" t="s">
        <v>14</v>
      </c>
      <c r="O43" s="1">
        <v>2599</v>
      </c>
      <c r="P43" s="2"/>
      <c r="Q43" s="1">
        <f t="shared" si="8"/>
        <v>2599</v>
      </c>
      <c r="S43" s="16" t="s">
        <v>9</v>
      </c>
      <c r="U43" s="31"/>
    </row>
    <row r="44" spans="3:21" ht="16" x14ac:dyDescent="0.2">
      <c r="C44" s="34"/>
      <c r="E44" s="33" t="s">
        <v>29</v>
      </c>
      <c r="G44" s="31">
        <v>41</v>
      </c>
      <c r="I44" s="33" t="s">
        <v>50</v>
      </c>
      <c r="K44" s="31">
        <v>1</v>
      </c>
      <c r="M44" s="31" t="s">
        <v>14</v>
      </c>
      <c r="O44" s="1">
        <v>2999</v>
      </c>
      <c r="P44" s="2"/>
      <c r="Q44" s="1">
        <f t="shared" si="8"/>
        <v>2999</v>
      </c>
      <c r="S44" s="16" t="s">
        <v>9</v>
      </c>
      <c r="U44" s="31"/>
    </row>
    <row r="45" spans="3:21" ht="16" x14ac:dyDescent="0.2">
      <c r="C45" s="34"/>
      <c r="E45" s="33" t="s">
        <v>34</v>
      </c>
      <c r="G45" s="33">
        <v>60</v>
      </c>
      <c r="I45" s="33" t="s">
        <v>51</v>
      </c>
      <c r="K45" s="33">
        <v>1</v>
      </c>
      <c r="M45" s="33" t="s">
        <v>14</v>
      </c>
      <c r="O45" s="1">
        <v>1299</v>
      </c>
      <c r="P45" s="2"/>
      <c r="Q45" s="1">
        <f t="shared" si="8"/>
        <v>1299</v>
      </c>
      <c r="S45" s="18" t="s">
        <v>9</v>
      </c>
      <c r="U45" s="33"/>
    </row>
    <row r="46" spans="3:21" x14ac:dyDescent="0.2">
      <c r="O46" s="2"/>
      <c r="P46" s="2"/>
      <c r="Q46" s="2"/>
    </row>
    <row r="47" spans="3:21" ht="16" x14ac:dyDescent="0.2">
      <c r="O47" s="1" t="s">
        <v>8</v>
      </c>
      <c r="P47" s="2"/>
      <c r="Q47" s="4">
        <f>SUM(Q37:Q44)</f>
        <v>38464.770000000004</v>
      </c>
    </row>
    <row r="48" spans="3:21" x14ac:dyDescent="0.2">
      <c r="O48" s="2"/>
      <c r="P48" s="2"/>
    </row>
    <row r="49" spans="3:23" ht="14.25" customHeight="1" x14ac:dyDescent="0.2">
      <c r="O49" s="2"/>
      <c r="P49" s="2"/>
      <c r="Q49" s="2"/>
    </row>
    <row r="50" spans="3:23" ht="30" customHeight="1" x14ac:dyDescent="0.2">
      <c r="C50" s="34" t="s">
        <v>52</v>
      </c>
      <c r="E50" s="31" t="s">
        <v>19</v>
      </c>
      <c r="G50" s="33">
        <v>12</v>
      </c>
      <c r="I50" s="33" t="s">
        <v>53</v>
      </c>
      <c r="K50" s="33">
        <v>1</v>
      </c>
      <c r="M50" s="33" t="s">
        <v>14</v>
      </c>
      <c r="O50" s="1">
        <v>1178</v>
      </c>
      <c r="P50" s="2"/>
      <c r="Q50" s="1">
        <f t="shared" ref="Q50:Q51" si="9">K50*O50</f>
        <v>1178</v>
      </c>
      <c r="S50" s="16" t="s">
        <v>9</v>
      </c>
      <c r="U50" s="33"/>
    </row>
    <row r="51" spans="3:23" ht="15" customHeight="1" x14ac:dyDescent="0.2">
      <c r="C51" s="34"/>
      <c r="E51" s="34" t="s">
        <v>29</v>
      </c>
      <c r="G51" s="33">
        <v>38</v>
      </c>
      <c r="I51" s="33" t="s">
        <v>54</v>
      </c>
      <c r="K51" s="33">
        <v>1</v>
      </c>
      <c r="M51" s="33" t="s">
        <v>14</v>
      </c>
      <c r="O51" s="1">
        <v>3399</v>
      </c>
      <c r="P51" s="2"/>
      <c r="Q51" s="1">
        <f t="shared" si="9"/>
        <v>3399</v>
      </c>
      <c r="S51" s="16" t="s">
        <v>9</v>
      </c>
      <c r="U51" s="33"/>
    </row>
    <row r="52" spans="3:23" ht="16" x14ac:dyDescent="0.2">
      <c r="C52" s="34"/>
      <c r="E52" s="34"/>
      <c r="G52" s="33">
        <v>44</v>
      </c>
      <c r="I52" s="33" t="s">
        <v>55</v>
      </c>
      <c r="K52" s="33">
        <v>1</v>
      </c>
      <c r="M52" s="33" t="s">
        <v>14</v>
      </c>
      <c r="O52" s="1">
        <v>599</v>
      </c>
      <c r="P52" s="2"/>
      <c r="Q52" s="1">
        <f t="shared" ref="Q52" si="10">K52*O52</f>
        <v>599</v>
      </c>
      <c r="R52" s="15"/>
      <c r="S52" s="16" t="s">
        <v>9</v>
      </c>
      <c r="U52" s="33"/>
    </row>
    <row r="53" spans="3:23" x14ac:dyDescent="0.2">
      <c r="O53" s="2"/>
      <c r="P53" s="2"/>
      <c r="Q53" s="2"/>
      <c r="S53" s="7"/>
    </row>
    <row r="54" spans="3:23" ht="16" x14ac:dyDescent="0.2">
      <c r="O54" s="1" t="s">
        <v>8</v>
      </c>
      <c r="P54" s="2"/>
      <c r="Q54" s="4">
        <f>SUM(Q50:Q51)</f>
        <v>4577</v>
      </c>
    </row>
    <row r="55" spans="3:23" x14ac:dyDescent="0.2">
      <c r="O55" s="2"/>
      <c r="P55" s="2"/>
      <c r="Q55" s="2"/>
    </row>
    <row r="56" spans="3:23" x14ac:dyDescent="0.2">
      <c r="O56" s="2"/>
      <c r="P56" s="2"/>
      <c r="Q56" s="8"/>
    </row>
    <row r="57" spans="3:23" ht="16" x14ac:dyDescent="0.2">
      <c r="C57" s="34" t="s">
        <v>56</v>
      </c>
      <c r="E57" s="35" t="s">
        <v>57</v>
      </c>
      <c r="G57" s="33">
        <v>33</v>
      </c>
      <c r="I57" s="33" t="s">
        <v>58</v>
      </c>
      <c r="K57" s="33">
        <v>1</v>
      </c>
      <c r="M57" s="33" t="s">
        <v>14</v>
      </c>
      <c r="O57" s="1">
        <v>329.99</v>
      </c>
      <c r="P57" s="2"/>
      <c r="Q57" s="1">
        <f t="shared" ref="Q57:Q59" si="11">K57*O57</f>
        <v>329.99</v>
      </c>
      <c r="S57" s="16" t="s">
        <v>9</v>
      </c>
      <c r="U57" s="33"/>
    </row>
    <row r="58" spans="3:23" ht="16" x14ac:dyDescent="0.2">
      <c r="C58" s="34"/>
      <c r="E58" s="36"/>
      <c r="G58" s="33">
        <v>34</v>
      </c>
      <c r="I58" s="33" t="s">
        <v>59</v>
      </c>
      <c r="K58" s="33">
        <v>1</v>
      </c>
      <c r="M58" s="33" t="s">
        <v>14</v>
      </c>
      <c r="O58" s="1">
        <v>7779.14</v>
      </c>
      <c r="P58" s="2"/>
      <c r="Q58" s="1">
        <f t="shared" si="11"/>
        <v>7779.14</v>
      </c>
      <c r="S58" s="16" t="s">
        <v>9</v>
      </c>
      <c r="U58" s="33"/>
      <c r="V58" s="6"/>
      <c r="W58" s="6"/>
    </row>
    <row r="59" spans="3:23" ht="16" x14ac:dyDescent="0.2">
      <c r="C59" s="34"/>
      <c r="E59" s="36"/>
      <c r="G59" s="33">
        <v>35</v>
      </c>
      <c r="I59" s="33" t="s">
        <v>60</v>
      </c>
      <c r="K59" s="33">
        <v>1</v>
      </c>
      <c r="M59" s="33" t="s">
        <v>14</v>
      </c>
      <c r="O59" s="1">
        <v>7410</v>
      </c>
      <c r="P59" s="2"/>
      <c r="Q59" s="1">
        <f t="shared" si="11"/>
        <v>7410</v>
      </c>
      <c r="S59" s="16" t="s">
        <v>9</v>
      </c>
      <c r="U59" s="33"/>
    </row>
    <row r="60" spans="3:23" ht="16" x14ac:dyDescent="0.2">
      <c r="C60" s="34"/>
      <c r="E60" s="36"/>
      <c r="G60" s="33">
        <v>37</v>
      </c>
      <c r="I60" s="33" t="s">
        <v>61</v>
      </c>
      <c r="K60" s="33">
        <v>1</v>
      </c>
      <c r="M60" s="33" t="s">
        <v>14</v>
      </c>
      <c r="O60" s="1">
        <v>170.68</v>
      </c>
      <c r="P60" s="2"/>
      <c r="Q60" s="1">
        <f>K60*O60</f>
        <v>170.68</v>
      </c>
      <c r="S60" s="16" t="s">
        <v>9</v>
      </c>
      <c r="U60" s="33"/>
    </row>
    <row r="61" spans="3:23" ht="15" customHeight="1" x14ac:dyDescent="0.2">
      <c r="C61" s="34"/>
      <c r="E61" s="36"/>
      <c r="G61" s="33">
        <v>39</v>
      </c>
      <c r="I61" s="33" t="s">
        <v>62</v>
      </c>
      <c r="K61" s="33">
        <v>1</v>
      </c>
      <c r="M61" s="33" t="s">
        <v>14</v>
      </c>
      <c r="O61" s="1">
        <v>156.11000000000001</v>
      </c>
      <c r="P61" s="2"/>
      <c r="Q61" s="1">
        <f t="shared" ref="Q61:Q62" si="12">K61*O61</f>
        <v>156.11000000000001</v>
      </c>
      <c r="S61" s="16" t="s">
        <v>9</v>
      </c>
      <c r="U61" s="33"/>
      <c r="V61" s="6"/>
      <c r="W61" s="6"/>
    </row>
    <row r="62" spans="3:23" ht="16" x14ac:dyDescent="0.2">
      <c r="C62" s="34"/>
      <c r="E62" s="37"/>
      <c r="G62" s="33">
        <v>40</v>
      </c>
      <c r="I62" s="33" t="s">
        <v>63</v>
      </c>
      <c r="K62" s="33">
        <v>1</v>
      </c>
      <c r="M62" s="33" t="s">
        <v>14</v>
      </c>
      <c r="O62" s="1">
        <v>179</v>
      </c>
      <c r="P62" s="2"/>
      <c r="Q62" s="1">
        <f t="shared" si="12"/>
        <v>179</v>
      </c>
      <c r="S62" s="16" t="s">
        <v>9</v>
      </c>
      <c r="U62" s="33"/>
    </row>
    <row r="63" spans="3:23" x14ac:dyDescent="0.2">
      <c r="O63" s="2"/>
      <c r="P63" s="2"/>
      <c r="Q63" s="2"/>
    </row>
    <row r="64" spans="3:23" ht="16" x14ac:dyDescent="0.2">
      <c r="O64" s="1" t="s">
        <v>8</v>
      </c>
      <c r="P64" s="2"/>
      <c r="Q64" s="4">
        <f>SUM(Q57:Q62)</f>
        <v>16024.920000000002</v>
      </c>
    </row>
    <row r="65" spans="3:25" x14ac:dyDescent="0.2">
      <c r="O65" s="2"/>
      <c r="P65" s="2"/>
      <c r="Q65" s="2"/>
    </row>
    <row r="66" spans="3:25" x14ac:dyDescent="0.2">
      <c r="O66" s="2"/>
      <c r="P66" s="2"/>
      <c r="Q66" s="2"/>
    </row>
    <row r="67" spans="3:25" ht="30" customHeight="1" x14ac:dyDescent="0.2">
      <c r="C67" s="34" t="s">
        <v>64</v>
      </c>
      <c r="E67" s="33" t="s">
        <v>19</v>
      </c>
      <c r="G67" s="31">
        <v>18</v>
      </c>
      <c r="I67" s="33" t="s">
        <v>65</v>
      </c>
      <c r="K67" s="33">
        <v>0</v>
      </c>
      <c r="M67" s="33" t="s">
        <v>14</v>
      </c>
      <c r="O67" s="1">
        <v>249.67</v>
      </c>
      <c r="P67" s="2"/>
      <c r="Q67" s="1">
        <f>K67*O67</f>
        <v>0</v>
      </c>
      <c r="S67" s="16" t="s">
        <v>9</v>
      </c>
      <c r="U67" s="33"/>
      <c r="V67" s="6" t="s">
        <v>66</v>
      </c>
    </row>
    <row r="68" spans="3:25" ht="30" customHeight="1" x14ac:dyDescent="0.2">
      <c r="C68" s="34"/>
      <c r="E68" s="33" t="s">
        <v>29</v>
      </c>
      <c r="G68" s="33">
        <v>42</v>
      </c>
      <c r="I68" s="33" t="s">
        <v>67</v>
      </c>
      <c r="K68" s="33">
        <v>0</v>
      </c>
      <c r="M68" s="33" t="s">
        <v>14</v>
      </c>
      <c r="O68" s="1">
        <v>1402</v>
      </c>
      <c r="P68" s="2"/>
      <c r="Q68" s="1">
        <f>K68*O68</f>
        <v>0</v>
      </c>
      <c r="S68" s="16" t="s">
        <v>9</v>
      </c>
      <c r="U68" s="33"/>
      <c r="V68" s="22"/>
    </row>
    <row r="69" spans="3:25" x14ac:dyDescent="0.2">
      <c r="O69" s="9"/>
      <c r="P69" s="2"/>
      <c r="Q69" s="2"/>
      <c r="S69" s="7"/>
      <c r="Y69" s="6"/>
    </row>
    <row r="70" spans="3:25" ht="16" x14ac:dyDescent="0.2">
      <c r="O70" s="5" t="s">
        <v>8</v>
      </c>
      <c r="P70" s="2"/>
      <c r="Q70" s="4">
        <f>SUM(Q67:Q68)</f>
        <v>0</v>
      </c>
    </row>
    <row r="71" spans="3:25" x14ac:dyDescent="0.2">
      <c r="O71" s="2"/>
      <c r="P71" s="2"/>
      <c r="Q71" s="2"/>
    </row>
    <row r="72" spans="3:25" x14ac:dyDescent="0.2">
      <c r="O72" s="2"/>
      <c r="P72" s="2"/>
      <c r="Q72" s="2"/>
    </row>
    <row r="73" spans="3:25" ht="16" x14ac:dyDescent="0.2">
      <c r="C73" s="34" t="s">
        <v>68</v>
      </c>
      <c r="E73" s="33" t="s">
        <v>19</v>
      </c>
      <c r="G73" s="33">
        <v>22</v>
      </c>
      <c r="I73" s="14" t="s">
        <v>69</v>
      </c>
      <c r="K73" s="31">
        <v>2</v>
      </c>
      <c r="M73" s="33"/>
      <c r="O73" s="1">
        <v>118</v>
      </c>
      <c r="P73" s="2"/>
      <c r="Q73" s="1">
        <f>O73*K73</f>
        <v>236</v>
      </c>
      <c r="S73" s="16" t="s">
        <v>9</v>
      </c>
      <c r="U73" s="33"/>
    </row>
    <row r="74" spans="3:25" ht="16" x14ac:dyDescent="0.2">
      <c r="C74" s="34"/>
      <c r="E74" s="36"/>
      <c r="G74" s="31">
        <v>17</v>
      </c>
      <c r="I74" s="31" t="s">
        <v>70</v>
      </c>
      <c r="K74" s="31">
        <v>1</v>
      </c>
      <c r="M74" s="31" t="s">
        <v>14</v>
      </c>
      <c r="O74" s="10">
        <v>0</v>
      </c>
      <c r="P74" s="2"/>
      <c r="Q74" s="1">
        <f t="shared" ref="Q74:Q76" si="13">K74*O74</f>
        <v>0</v>
      </c>
      <c r="S74" s="12" t="s">
        <v>9</v>
      </c>
      <c r="U74" s="33" t="s">
        <v>15</v>
      </c>
    </row>
    <row r="75" spans="3:25" ht="16" x14ac:dyDescent="0.2">
      <c r="C75" s="34"/>
      <c r="E75" s="36"/>
      <c r="G75" s="31">
        <v>17</v>
      </c>
      <c r="I75" s="33" t="s">
        <v>71</v>
      </c>
      <c r="K75" s="33">
        <v>2</v>
      </c>
      <c r="M75" s="33" t="s">
        <v>14</v>
      </c>
      <c r="O75" s="1">
        <v>131</v>
      </c>
      <c r="P75" s="2"/>
      <c r="Q75" s="1">
        <f t="shared" si="13"/>
        <v>262</v>
      </c>
      <c r="S75" s="12" t="s">
        <v>9</v>
      </c>
      <c r="U75" s="33"/>
    </row>
    <row r="76" spans="3:25" ht="16" x14ac:dyDescent="0.2">
      <c r="C76" s="34"/>
      <c r="E76" s="37"/>
      <c r="G76" s="31">
        <v>17</v>
      </c>
      <c r="I76" s="31" t="s">
        <v>72</v>
      </c>
      <c r="K76" s="33">
        <v>2</v>
      </c>
      <c r="M76" s="33" t="s">
        <v>14</v>
      </c>
      <c r="O76" s="1">
        <v>109</v>
      </c>
      <c r="P76" s="2"/>
      <c r="Q76" s="1">
        <f t="shared" si="13"/>
        <v>218</v>
      </c>
      <c r="S76" s="12" t="s">
        <v>9</v>
      </c>
      <c r="U76" s="33"/>
    </row>
    <row r="77" spans="3:25" ht="16" x14ac:dyDescent="0.2">
      <c r="C77" s="34"/>
      <c r="E77" s="36"/>
      <c r="G77" s="31">
        <v>53</v>
      </c>
      <c r="I77" s="31" t="s">
        <v>70</v>
      </c>
      <c r="K77" s="31">
        <v>1</v>
      </c>
      <c r="M77" s="31" t="s">
        <v>14</v>
      </c>
      <c r="O77" s="10">
        <v>0</v>
      </c>
      <c r="P77" s="2"/>
      <c r="Q77" s="1">
        <f t="shared" ref="Q77:Q79" si="14">K77*O77</f>
        <v>0</v>
      </c>
      <c r="S77" s="12" t="s">
        <v>9</v>
      </c>
      <c r="U77" s="33" t="s">
        <v>15</v>
      </c>
    </row>
    <row r="78" spans="3:25" ht="16" x14ac:dyDescent="0.2">
      <c r="C78" s="34"/>
      <c r="E78" s="36"/>
      <c r="G78" s="31">
        <v>53</v>
      </c>
      <c r="I78" s="31" t="s">
        <v>71</v>
      </c>
      <c r="K78" s="33">
        <v>2</v>
      </c>
      <c r="M78" s="33" t="s">
        <v>14</v>
      </c>
      <c r="O78" s="1">
        <v>305.81</v>
      </c>
      <c r="P78" s="2"/>
      <c r="Q78" s="1">
        <f t="shared" si="14"/>
        <v>611.62</v>
      </c>
      <c r="S78" s="12" t="s">
        <v>9</v>
      </c>
      <c r="U78" s="25"/>
    </row>
    <row r="79" spans="3:25" ht="16" x14ac:dyDescent="0.2">
      <c r="C79" s="34"/>
      <c r="E79" s="37"/>
      <c r="G79" s="33">
        <v>53</v>
      </c>
      <c r="I79" s="33" t="s">
        <v>72</v>
      </c>
      <c r="K79" s="33">
        <v>2</v>
      </c>
      <c r="M79" s="33" t="s">
        <v>14</v>
      </c>
      <c r="O79" s="1">
        <v>109</v>
      </c>
      <c r="P79" s="2"/>
      <c r="Q79" s="1">
        <f t="shared" si="14"/>
        <v>218</v>
      </c>
      <c r="S79" s="12" t="s">
        <v>9</v>
      </c>
      <c r="U79" s="32"/>
    </row>
    <row r="80" spans="3:25" x14ac:dyDescent="0.2">
      <c r="O80" s="9"/>
      <c r="P80" s="2"/>
      <c r="Q80" s="2"/>
      <c r="S80" s="7"/>
    </row>
    <row r="81" spans="3:22" ht="16" x14ac:dyDescent="0.2">
      <c r="O81" s="5" t="s">
        <v>8</v>
      </c>
      <c r="P81" s="2"/>
      <c r="Q81" s="4">
        <f>SUM(Q74:Q79)</f>
        <v>1309.6199999999999</v>
      </c>
    </row>
    <row r="82" spans="3:22" x14ac:dyDescent="0.2">
      <c r="O82" s="2"/>
      <c r="P82" s="2"/>
      <c r="Q82" s="2"/>
    </row>
    <row r="83" spans="3:22" x14ac:dyDescent="0.2">
      <c r="O83" s="2"/>
      <c r="P83" s="2"/>
      <c r="Q83" s="2"/>
    </row>
    <row r="84" spans="3:22" ht="48" x14ac:dyDescent="0.2">
      <c r="C84" s="34" t="s">
        <v>73</v>
      </c>
      <c r="E84" s="31" t="s">
        <v>74</v>
      </c>
      <c r="G84" s="31" t="s">
        <v>14</v>
      </c>
      <c r="I84" s="31" t="s">
        <v>75</v>
      </c>
      <c r="K84" s="33">
        <v>1</v>
      </c>
      <c r="M84" s="33" t="s">
        <v>14</v>
      </c>
      <c r="O84" s="1">
        <v>0</v>
      </c>
      <c r="P84" s="2"/>
      <c r="Q84" s="1">
        <f t="shared" ref="Q84:Q85" si="15">K84*O84</f>
        <v>0</v>
      </c>
      <c r="S84" s="24" t="s">
        <v>9</v>
      </c>
      <c r="U84" s="33" t="s">
        <v>76</v>
      </c>
      <c r="V84" s="21" t="s">
        <v>77</v>
      </c>
    </row>
    <row r="85" spans="3:22" ht="32" x14ac:dyDescent="0.2">
      <c r="C85" s="34"/>
      <c r="E85" s="31" t="s">
        <v>78</v>
      </c>
      <c r="G85" s="31" t="s">
        <v>14</v>
      </c>
      <c r="I85" s="31" t="s">
        <v>79</v>
      </c>
      <c r="K85" s="33">
        <v>1</v>
      </c>
      <c r="M85" s="33" t="s">
        <v>14</v>
      </c>
      <c r="O85" s="1">
        <v>0</v>
      </c>
      <c r="P85" s="2"/>
      <c r="Q85" s="1">
        <f t="shared" si="15"/>
        <v>0</v>
      </c>
      <c r="S85" s="24" t="s">
        <v>9</v>
      </c>
      <c r="U85" s="33" t="s">
        <v>15</v>
      </c>
    </row>
    <row r="86" spans="3:22" ht="16" x14ac:dyDescent="0.2">
      <c r="C86" s="34"/>
      <c r="E86" s="33" t="s">
        <v>14</v>
      </c>
      <c r="G86" s="33" t="s">
        <v>14</v>
      </c>
      <c r="I86" s="33" t="s">
        <v>80</v>
      </c>
      <c r="K86" s="33">
        <v>18</v>
      </c>
      <c r="M86" s="33" t="s">
        <v>14</v>
      </c>
      <c r="O86" s="1">
        <v>36.380000000000003</v>
      </c>
      <c r="P86" s="2"/>
      <c r="Q86" s="1">
        <f t="shared" ref="Q86" si="16">K86*O86</f>
        <v>654.84</v>
      </c>
      <c r="S86" s="24" t="s">
        <v>9</v>
      </c>
      <c r="U86" s="33"/>
    </row>
    <row r="87" spans="3:22" x14ac:dyDescent="0.2">
      <c r="O87" s="2"/>
      <c r="P87" s="2"/>
      <c r="Q87" s="2"/>
      <c r="S87" s="7"/>
    </row>
    <row r="88" spans="3:22" ht="16" x14ac:dyDescent="0.2">
      <c r="O88" s="1" t="s">
        <v>8</v>
      </c>
      <c r="P88" s="2"/>
      <c r="Q88" s="4">
        <f>SUM(Q84:Q85)</f>
        <v>0</v>
      </c>
    </row>
    <row r="89" spans="3:22" x14ac:dyDescent="0.2">
      <c r="O89" s="2"/>
      <c r="P89" s="2"/>
      <c r="Q89" s="2"/>
    </row>
    <row r="90" spans="3:22" x14ac:dyDescent="0.2">
      <c r="O90" s="2"/>
      <c r="P90" s="2"/>
      <c r="Q90" s="2"/>
    </row>
    <row r="91" spans="3:22" ht="16" x14ac:dyDescent="0.2">
      <c r="C91" s="34" t="s">
        <v>81</v>
      </c>
      <c r="E91" s="33" t="s">
        <v>19</v>
      </c>
      <c r="G91" s="33" t="s">
        <v>14</v>
      </c>
      <c r="I91" s="33" t="s">
        <v>82</v>
      </c>
      <c r="K91" s="33">
        <v>1</v>
      </c>
      <c r="M91" s="33" t="s">
        <v>14</v>
      </c>
      <c r="O91" s="1">
        <v>0</v>
      </c>
      <c r="P91" s="2"/>
      <c r="Q91" s="1">
        <f t="shared" ref="Q91" si="17">K91*O91</f>
        <v>0</v>
      </c>
      <c r="S91" s="12" t="s">
        <v>9</v>
      </c>
      <c r="U91" s="33" t="s">
        <v>15</v>
      </c>
    </row>
    <row r="92" spans="3:22" ht="15" customHeight="1" x14ac:dyDescent="0.2">
      <c r="C92" s="34"/>
      <c r="E92" s="36" t="s">
        <v>29</v>
      </c>
      <c r="G92" s="32" t="s">
        <v>14</v>
      </c>
      <c r="I92" s="32" t="s">
        <v>83</v>
      </c>
      <c r="K92" s="33">
        <v>1</v>
      </c>
      <c r="M92" s="33" t="s">
        <v>14</v>
      </c>
      <c r="O92" s="1">
        <v>0</v>
      </c>
      <c r="P92" s="2"/>
      <c r="Q92" s="1">
        <f t="shared" ref="Q92" si="18">K92*O92</f>
        <v>0</v>
      </c>
      <c r="S92" s="12" t="s">
        <v>9</v>
      </c>
      <c r="U92" s="33" t="s">
        <v>15</v>
      </c>
    </row>
    <row r="93" spans="3:22" ht="15" customHeight="1" x14ac:dyDescent="0.2">
      <c r="C93" s="34"/>
      <c r="E93" s="37"/>
      <c r="G93" s="33" t="s">
        <v>14</v>
      </c>
      <c r="I93" s="33" t="s">
        <v>84</v>
      </c>
      <c r="K93" s="33">
        <v>1</v>
      </c>
      <c r="M93" s="33" t="s">
        <v>14</v>
      </c>
      <c r="O93" s="1">
        <v>0</v>
      </c>
      <c r="P93" s="2"/>
      <c r="Q93" s="1">
        <f t="shared" ref="Q93" si="19">K93*O93</f>
        <v>0</v>
      </c>
      <c r="S93" s="12" t="s">
        <v>9</v>
      </c>
      <c r="U93" s="33" t="s">
        <v>15</v>
      </c>
    </row>
    <row r="94" spans="3:22" x14ac:dyDescent="0.2">
      <c r="O94" s="2"/>
      <c r="P94" s="2"/>
      <c r="Q94" s="2"/>
      <c r="S94" s="7"/>
    </row>
    <row r="95" spans="3:22" ht="16" x14ac:dyDescent="0.2">
      <c r="O95" s="1" t="s">
        <v>8</v>
      </c>
      <c r="P95" s="2"/>
      <c r="Q95" s="4">
        <f>SUM(Q92:Q92)</f>
        <v>0</v>
      </c>
    </row>
    <row r="96" spans="3:22" x14ac:dyDescent="0.2">
      <c r="O96" s="2"/>
      <c r="P96" s="2"/>
      <c r="Q96" s="2"/>
    </row>
    <row r="97" spans="3:26" x14ac:dyDescent="0.2">
      <c r="O97" s="2"/>
      <c r="P97" s="2"/>
      <c r="Q97" s="2"/>
    </row>
    <row r="98" spans="3:26" ht="16" x14ac:dyDescent="0.2">
      <c r="C98" s="34" t="s">
        <v>85</v>
      </c>
      <c r="E98" s="33" t="s">
        <v>19</v>
      </c>
      <c r="G98" s="33" t="s">
        <v>14</v>
      </c>
      <c r="I98" s="33" t="s">
        <v>86</v>
      </c>
      <c r="K98" s="33">
        <v>1</v>
      </c>
      <c r="M98" s="33" t="s">
        <v>14</v>
      </c>
      <c r="O98" s="1">
        <v>0</v>
      </c>
      <c r="P98" s="2"/>
      <c r="Q98" s="1">
        <f>K98*O98</f>
        <v>0</v>
      </c>
      <c r="S98" s="12" t="s">
        <v>9</v>
      </c>
      <c r="U98" s="33" t="s">
        <v>15</v>
      </c>
      <c r="V98" s="21"/>
    </row>
    <row r="99" spans="3:26" ht="16" x14ac:dyDescent="0.2">
      <c r="C99" s="34"/>
      <c r="E99" s="33" t="s">
        <v>57</v>
      </c>
      <c r="G99" s="33" t="s">
        <v>14</v>
      </c>
      <c r="I99" s="33" t="s">
        <v>87</v>
      </c>
      <c r="K99" s="33">
        <v>1</v>
      </c>
      <c r="M99" s="33" t="s">
        <v>14</v>
      </c>
      <c r="O99" s="1">
        <v>0</v>
      </c>
      <c r="P99" s="2"/>
      <c r="Q99" s="1">
        <f>K99*O99</f>
        <v>0</v>
      </c>
      <c r="S99" s="12" t="s">
        <v>9</v>
      </c>
      <c r="U99" s="33" t="s">
        <v>15</v>
      </c>
      <c r="V99" s="6"/>
    </row>
    <row r="100" spans="3:26" x14ac:dyDescent="0.2">
      <c r="O100" s="2"/>
      <c r="P100" s="2"/>
      <c r="Q100" s="2"/>
    </row>
    <row r="101" spans="3:26" ht="16" x14ac:dyDescent="0.2">
      <c r="O101" s="1" t="s">
        <v>8</v>
      </c>
      <c r="P101" s="2"/>
      <c r="Q101" s="4">
        <f>SUM(Q98:Q99)</f>
        <v>0</v>
      </c>
    </row>
    <row r="102" spans="3:26" x14ac:dyDescent="0.2">
      <c r="O102" s="2"/>
      <c r="P102" s="2"/>
      <c r="Q102" s="2"/>
    </row>
    <row r="103" spans="3:26" x14ac:dyDescent="0.2">
      <c r="O103" s="2"/>
      <c r="P103" s="2"/>
      <c r="Q103" s="2"/>
    </row>
    <row r="104" spans="3:26" ht="16" x14ac:dyDescent="0.2">
      <c r="C104" s="34" t="s">
        <v>88</v>
      </c>
      <c r="E104" s="31" t="s">
        <v>89</v>
      </c>
      <c r="G104" s="31" t="s">
        <v>14</v>
      </c>
      <c r="I104" s="31" t="s">
        <v>90</v>
      </c>
      <c r="K104" s="31">
        <v>1</v>
      </c>
      <c r="M104" s="33" t="s">
        <v>14</v>
      </c>
      <c r="O104" s="1">
        <v>0</v>
      </c>
      <c r="P104" s="2"/>
      <c r="Q104" s="1">
        <f>K104*O104</f>
        <v>0</v>
      </c>
      <c r="S104" s="12" t="s">
        <v>9</v>
      </c>
      <c r="U104" s="31" t="s">
        <v>91</v>
      </c>
    </row>
    <row r="105" spans="3:26" ht="16" x14ac:dyDescent="0.2">
      <c r="C105" s="34"/>
      <c r="E105" s="31" t="s">
        <v>57</v>
      </c>
      <c r="G105" s="31" t="s">
        <v>14</v>
      </c>
      <c r="I105" s="31" t="s">
        <v>92</v>
      </c>
      <c r="K105" s="31">
        <v>1</v>
      </c>
      <c r="M105" s="33" t="s">
        <v>14</v>
      </c>
      <c r="O105" s="1">
        <v>0</v>
      </c>
      <c r="P105" s="2"/>
      <c r="Q105" s="1">
        <f>K105*O105</f>
        <v>0</v>
      </c>
      <c r="S105" s="12" t="s">
        <v>9</v>
      </c>
      <c r="U105" s="29" t="s">
        <v>91</v>
      </c>
    </row>
    <row r="106" spans="3:26" ht="16" x14ac:dyDescent="0.2">
      <c r="C106" s="34"/>
      <c r="E106" s="33" t="s">
        <v>25</v>
      </c>
      <c r="G106" s="33" t="s">
        <v>14</v>
      </c>
      <c r="I106" s="33" t="s">
        <v>93</v>
      </c>
      <c r="K106" s="33">
        <v>1</v>
      </c>
      <c r="M106" s="33" t="s">
        <v>14</v>
      </c>
      <c r="O106" s="1">
        <v>0</v>
      </c>
      <c r="P106" s="2"/>
      <c r="Q106" s="1">
        <f>K106*O106</f>
        <v>0</v>
      </c>
      <c r="S106" s="12" t="s">
        <v>9</v>
      </c>
      <c r="U106" s="29" t="s">
        <v>91</v>
      </c>
    </row>
    <row r="107" spans="3:26" x14ac:dyDescent="0.2">
      <c r="O107" s="2"/>
      <c r="P107" s="2"/>
      <c r="Q107" s="2"/>
    </row>
    <row r="108" spans="3:26" ht="16" x14ac:dyDescent="0.2">
      <c r="O108" s="1" t="s">
        <v>8</v>
      </c>
      <c r="P108" s="2"/>
      <c r="Q108" s="4">
        <f>SUM(Q104)</f>
        <v>0</v>
      </c>
    </row>
    <row r="109" spans="3:26" x14ac:dyDescent="0.2">
      <c r="O109" s="2"/>
      <c r="P109" s="2"/>
      <c r="Q109" s="2"/>
      <c r="Z109"/>
    </row>
    <row r="110" spans="3:26" x14ac:dyDescent="0.2">
      <c r="O110" s="2"/>
      <c r="P110" s="2"/>
      <c r="Q110" s="2"/>
    </row>
    <row r="111" spans="3:26" ht="16" x14ac:dyDescent="0.2">
      <c r="C111" s="34" t="s">
        <v>94</v>
      </c>
      <c r="E111" s="33" t="s">
        <v>12</v>
      </c>
      <c r="G111" s="31" t="s">
        <v>14</v>
      </c>
      <c r="I111" s="31" t="s">
        <v>95</v>
      </c>
      <c r="K111" s="33">
        <v>1</v>
      </c>
      <c r="M111" s="33" t="s">
        <v>14</v>
      </c>
      <c r="O111" s="1">
        <v>680</v>
      </c>
      <c r="P111" s="2"/>
      <c r="Q111" s="1">
        <f>K111*O111</f>
        <v>680</v>
      </c>
      <c r="S111" s="12" t="s">
        <v>9</v>
      </c>
      <c r="U111" s="33" t="s">
        <v>14</v>
      </c>
    </row>
    <row r="112" spans="3:26" ht="16" x14ac:dyDescent="0.2">
      <c r="C112" s="34"/>
      <c r="E112" s="35" t="s">
        <v>19</v>
      </c>
      <c r="G112" s="33" t="s">
        <v>14</v>
      </c>
      <c r="I112" s="31" t="s">
        <v>95</v>
      </c>
      <c r="K112" s="14">
        <v>1</v>
      </c>
      <c r="M112" s="33" t="s">
        <v>14</v>
      </c>
      <c r="O112" s="1">
        <v>680</v>
      </c>
      <c r="P112" s="2"/>
      <c r="Q112" s="1">
        <f t="shared" ref="Q112:Q120" si="20">K112*O112</f>
        <v>680</v>
      </c>
      <c r="S112" s="12" t="s">
        <v>9</v>
      </c>
      <c r="U112" s="33" t="s">
        <v>14</v>
      </c>
    </row>
    <row r="113" spans="3:24" ht="16" x14ac:dyDescent="0.2">
      <c r="C113" s="34"/>
      <c r="E113" s="37"/>
      <c r="G113" s="33" t="s">
        <v>14</v>
      </c>
      <c r="I113" s="31" t="s">
        <v>96</v>
      </c>
      <c r="K113" s="14">
        <v>2</v>
      </c>
      <c r="M113" s="33" t="s">
        <v>14</v>
      </c>
      <c r="O113" s="1">
        <v>159</v>
      </c>
      <c r="P113" s="2"/>
      <c r="Q113" s="1">
        <f t="shared" ref="Q113" si="21">K113*O113</f>
        <v>318</v>
      </c>
      <c r="S113" s="12" t="s">
        <v>9</v>
      </c>
      <c r="U113" s="33" t="s">
        <v>14</v>
      </c>
    </row>
    <row r="114" spans="3:24" ht="16" x14ac:dyDescent="0.2">
      <c r="C114" s="34"/>
      <c r="E114" s="35" t="s">
        <v>25</v>
      </c>
      <c r="G114" s="33" t="s">
        <v>14</v>
      </c>
      <c r="I114" s="31" t="s">
        <v>95</v>
      </c>
      <c r="K114" s="33">
        <v>1</v>
      </c>
      <c r="M114" s="33" t="s">
        <v>14</v>
      </c>
      <c r="O114" s="1">
        <v>679.95</v>
      </c>
      <c r="P114" s="2"/>
      <c r="Q114" s="1">
        <f t="shared" si="20"/>
        <v>679.95</v>
      </c>
      <c r="S114" s="12" t="s">
        <v>9</v>
      </c>
      <c r="U114" s="33"/>
      <c r="V114" s="6"/>
      <c r="W114" s="6"/>
      <c r="X114" s="21"/>
    </row>
    <row r="115" spans="3:24" ht="16" x14ac:dyDescent="0.2">
      <c r="C115" s="34"/>
      <c r="E115" s="37"/>
      <c r="G115" s="33" t="s">
        <v>14</v>
      </c>
      <c r="I115" s="33" t="s">
        <v>97</v>
      </c>
      <c r="K115" s="33">
        <v>2</v>
      </c>
      <c r="M115" s="33" t="s">
        <v>14</v>
      </c>
      <c r="O115" s="1">
        <v>218.45</v>
      </c>
      <c r="P115" s="2"/>
      <c r="Q115" s="1">
        <f t="shared" si="20"/>
        <v>436.9</v>
      </c>
      <c r="S115" s="12" t="s">
        <v>9</v>
      </c>
      <c r="U115" s="33" t="s">
        <v>14</v>
      </c>
    </row>
    <row r="116" spans="3:24" ht="16" x14ac:dyDescent="0.2">
      <c r="C116" s="34"/>
      <c r="E116" s="36" t="s">
        <v>29</v>
      </c>
      <c r="G116" s="33" t="s">
        <v>14</v>
      </c>
      <c r="I116" s="31" t="s">
        <v>95</v>
      </c>
      <c r="K116" s="33">
        <v>2</v>
      </c>
      <c r="M116" s="33" t="s">
        <v>14</v>
      </c>
      <c r="O116" s="1">
        <v>289</v>
      </c>
      <c r="P116" s="2"/>
      <c r="Q116" s="1">
        <f t="shared" si="20"/>
        <v>578</v>
      </c>
      <c r="S116" s="12" t="s">
        <v>9</v>
      </c>
      <c r="U116" s="33" t="s">
        <v>14</v>
      </c>
    </row>
    <row r="117" spans="3:24" ht="16" x14ac:dyDescent="0.2">
      <c r="C117" s="34"/>
      <c r="E117" s="36"/>
      <c r="G117" s="33" t="s">
        <v>14</v>
      </c>
      <c r="I117" s="31" t="s">
        <v>98</v>
      </c>
      <c r="K117" s="33">
        <v>2</v>
      </c>
      <c r="M117" s="33" t="s">
        <v>14</v>
      </c>
      <c r="O117" s="1">
        <v>75</v>
      </c>
      <c r="P117" s="2"/>
      <c r="Q117" s="1">
        <f t="shared" ref="Q117" si="22">K117*O117</f>
        <v>150</v>
      </c>
      <c r="S117" s="12" t="s">
        <v>9</v>
      </c>
      <c r="U117" s="33" t="s">
        <v>14</v>
      </c>
    </row>
    <row r="118" spans="3:24" ht="16" x14ac:dyDescent="0.2">
      <c r="C118" s="34"/>
      <c r="E118" s="36"/>
      <c r="G118" s="33" t="s">
        <v>14</v>
      </c>
      <c r="I118" s="33" t="s">
        <v>99</v>
      </c>
      <c r="K118" s="33">
        <v>1</v>
      </c>
      <c r="M118" s="33" t="s">
        <v>14</v>
      </c>
      <c r="O118" s="1">
        <v>147</v>
      </c>
      <c r="P118" s="2"/>
      <c r="Q118" s="1">
        <f t="shared" si="20"/>
        <v>147</v>
      </c>
      <c r="S118" s="23" t="s">
        <v>9</v>
      </c>
      <c r="U118" s="33"/>
      <c r="V118" s="21"/>
    </row>
    <row r="119" spans="3:24" ht="16" x14ac:dyDescent="0.2">
      <c r="C119" s="34"/>
      <c r="E119" s="37"/>
      <c r="G119" s="33" t="s">
        <v>14</v>
      </c>
      <c r="I119" s="33" t="s">
        <v>100</v>
      </c>
      <c r="K119" s="33">
        <v>1</v>
      </c>
      <c r="M119" s="33" t="s">
        <v>14</v>
      </c>
      <c r="O119" s="1">
        <v>147</v>
      </c>
      <c r="P119" s="2"/>
      <c r="Q119" s="1">
        <f t="shared" ref="Q119" si="23">K119*O119</f>
        <v>147</v>
      </c>
      <c r="S119" s="23" t="s">
        <v>9</v>
      </c>
      <c r="U119" s="33"/>
      <c r="V119" s="21"/>
    </row>
    <row r="120" spans="3:24" ht="16" x14ac:dyDescent="0.2">
      <c r="C120" s="34"/>
      <c r="E120" s="34" t="s">
        <v>89</v>
      </c>
      <c r="G120" s="33" t="s">
        <v>14</v>
      </c>
      <c r="I120" s="33" t="s">
        <v>95</v>
      </c>
      <c r="K120" s="33">
        <v>4</v>
      </c>
      <c r="M120" s="33" t="s">
        <v>14</v>
      </c>
      <c r="O120" s="1">
        <v>447.36</v>
      </c>
      <c r="P120" s="2"/>
      <c r="Q120" s="1">
        <f t="shared" si="20"/>
        <v>1789.44</v>
      </c>
      <c r="S120" s="12" t="s">
        <v>9</v>
      </c>
      <c r="U120" s="33"/>
      <c r="V120" s="6"/>
      <c r="W120" s="6"/>
      <c r="X120" s="6"/>
    </row>
    <row r="121" spans="3:24" ht="16" x14ac:dyDescent="0.2">
      <c r="C121" s="34"/>
      <c r="E121" s="34"/>
      <c r="G121" s="33" t="s">
        <v>14</v>
      </c>
      <c r="I121" s="33" t="s">
        <v>101</v>
      </c>
      <c r="K121" s="33">
        <v>1</v>
      </c>
      <c r="M121" s="33" t="s">
        <v>14</v>
      </c>
      <c r="O121" s="1">
        <v>348</v>
      </c>
      <c r="P121" s="2"/>
      <c r="Q121" s="1">
        <f t="shared" ref="Q121:Q122" si="24">K121*O121</f>
        <v>348</v>
      </c>
      <c r="S121" s="12" t="s">
        <v>9</v>
      </c>
      <c r="U121" s="33"/>
      <c r="V121" s="6"/>
      <c r="W121" s="6"/>
      <c r="X121" s="6"/>
    </row>
    <row r="122" spans="3:24" ht="18" customHeight="1" x14ac:dyDescent="0.2">
      <c r="C122" s="34"/>
      <c r="E122" s="35"/>
      <c r="G122" s="31" t="s">
        <v>14</v>
      </c>
      <c r="I122" s="31" t="s">
        <v>102</v>
      </c>
      <c r="K122" s="31">
        <v>2</v>
      </c>
      <c r="M122" s="31" t="s">
        <v>14</v>
      </c>
      <c r="O122" s="10">
        <v>268.37</v>
      </c>
      <c r="P122" s="2"/>
      <c r="Q122" s="10">
        <f t="shared" si="24"/>
        <v>536.74</v>
      </c>
      <c r="S122" s="30" t="s">
        <v>9</v>
      </c>
      <c r="U122" s="31"/>
      <c r="V122" s="6"/>
      <c r="W122" s="6"/>
      <c r="X122" s="6"/>
    </row>
    <row r="123" spans="3:24" ht="18" customHeight="1" x14ac:dyDescent="0.2">
      <c r="C123" s="34"/>
      <c r="E123" s="33" t="s">
        <v>14</v>
      </c>
      <c r="G123" s="33" t="s">
        <v>14</v>
      </c>
      <c r="I123" s="33" t="s">
        <v>103</v>
      </c>
      <c r="K123" s="33">
        <v>25</v>
      </c>
      <c r="M123" s="33" t="s">
        <v>14</v>
      </c>
      <c r="O123" s="1">
        <v>15.39</v>
      </c>
      <c r="P123" s="2"/>
      <c r="Q123" s="1">
        <f t="shared" ref="Q123" si="25">K123*O123</f>
        <v>384.75</v>
      </c>
      <c r="S123" s="24" t="s">
        <v>9</v>
      </c>
      <c r="U123" s="31"/>
      <c r="V123" s="6"/>
      <c r="W123" s="6"/>
      <c r="X123" s="6"/>
    </row>
    <row r="124" spans="3:24" x14ac:dyDescent="0.2">
      <c r="O124" s="2"/>
      <c r="P124" s="2"/>
      <c r="Q124" s="2"/>
      <c r="S124" s="7"/>
    </row>
    <row r="125" spans="3:24" ht="16" x14ac:dyDescent="0.2">
      <c r="O125" s="1" t="s">
        <v>8</v>
      </c>
      <c r="P125" s="2"/>
      <c r="Q125" s="4">
        <f>SUM(Q111:Q122)</f>
        <v>6491.03</v>
      </c>
    </row>
    <row r="126" spans="3:24" x14ac:dyDescent="0.2">
      <c r="O126" s="2"/>
      <c r="P126" s="2"/>
      <c r="Q126" s="2"/>
    </row>
    <row r="127" spans="3:24" ht="16" x14ac:dyDescent="0.2">
      <c r="C127" s="34" t="s">
        <v>104</v>
      </c>
      <c r="E127" s="34" t="s">
        <v>12</v>
      </c>
      <c r="G127" s="27">
        <v>3</v>
      </c>
      <c r="I127" s="27" t="s">
        <v>105</v>
      </c>
      <c r="K127" s="31">
        <v>1</v>
      </c>
      <c r="M127" s="31"/>
      <c r="O127" s="10">
        <v>499</v>
      </c>
      <c r="P127" s="2"/>
      <c r="Q127" s="10">
        <f>O127*K127</f>
        <v>499</v>
      </c>
      <c r="S127" s="20" t="s">
        <v>9</v>
      </c>
      <c r="U127" s="31"/>
    </row>
    <row r="128" spans="3:24" ht="16" x14ac:dyDescent="0.2">
      <c r="C128" s="34"/>
      <c r="E128" s="34"/>
      <c r="G128" s="14">
        <v>7</v>
      </c>
      <c r="I128" s="27" t="s">
        <v>106</v>
      </c>
      <c r="K128" s="33">
        <v>2</v>
      </c>
      <c r="M128" s="33"/>
      <c r="O128" s="1">
        <v>40</v>
      </c>
      <c r="P128" s="2"/>
      <c r="Q128" s="1">
        <f>O128*K128</f>
        <v>80</v>
      </c>
      <c r="S128" s="16" t="s">
        <v>9</v>
      </c>
      <c r="U128" s="33"/>
    </row>
    <row r="129" spans="3:23" ht="16" x14ac:dyDescent="0.2">
      <c r="C129" s="34"/>
      <c r="E129" s="34"/>
      <c r="G129" s="14" t="s">
        <v>14</v>
      </c>
      <c r="I129" s="14" t="s">
        <v>107</v>
      </c>
      <c r="K129" s="33">
        <v>2</v>
      </c>
      <c r="M129" s="33"/>
      <c r="O129" s="1">
        <v>73.06</v>
      </c>
      <c r="P129" s="2"/>
      <c r="Q129" s="1">
        <f>O129*K129</f>
        <v>146.12</v>
      </c>
      <c r="S129" s="16" t="s">
        <v>9</v>
      </c>
      <c r="U129" s="33"/>
    </row>
    <row r="130" spans="3:23" ht="16" x14ac:dyDescent="0.2">
      <c r="C130" s="34"/>
      <c r="E130" s="31" t="s">
        <v>25</v>
      </c>
      <c r="G130" s="33">
        <v>27</v>
      </c>
      <c r="I130" s="33" t="s">
        <v>108</v>
      </c>
      <c r="K130" s="33">
        <v>1</v>
      </c>
      <c r="M130" s="33" t="s">
        <v>14</v>
      </c>
      <c r="O130" s="1">
        <v>2300</v>
      </c>
      <c r="P130" s="2"/>
      <c r="Q130" s="1">
        <f t="shared" ref="Q130:Q131" si="26">K130*O130</f>
        <v>2300</v>
      </c>
      <c r="S130" s="16" t="s">
        <v>9</v>
      </c>
      <c r="U130" s="33"/>
      <c r="V130" s="21" t="s">
        <v>109</v>
      </c>
      <c r="W130" s="21"/>
    </row>
    <row r="131" spans="3:23" ht="29.25" customHeight="1" x14ac:dyDescent="0.2">
      <c r="C131" s="34"/>
      <c r="E131" s="34" t="s">
        <v>29</v>
      </c>
      <c r="G131" s="31">
        <v>46</v>
      </c>
      <c r="I131" s="33" t="s">
        <v>110</v>
      </c>
      <c r="K131" s="33">
        <v>1</v>
      </c>
      <c r="M131" s="33" t="s">
        <v>14</v>
      </c>
      <c r="O131" s="1">
        <v>0</v>
      </c>
      <c r="P131" s="2"/>
      <c r="Q131" s="1">
        <f t="shared" si="26"/>
        <v>0</v>
      </c>
      <c r="S131" s="16"/>
      <c r="U131" s="33" t="s">
        <v>111</v>
      </c>
    </row>
    <row r="132" spans="3:23" ht="16" x14ac:dyDescent="0.2">
      <c r="C132" s="34"/>
      <c r="E132" s="34"/>
      <c r="G132" s="33" t="s">
        <v>14</v>
      </c>
      <c r="I132" s="33" t="s">
        <v>112</v>
      </c>
      <c r="K132" s="31">
        <v>1</v>
      </c>
      <c r="M132" s="31" t="s">
        <v>14</v>
      </c>
      <c r="O132" s="10">
        <v>150</v>
      </c>
      <c r="P132" s="2"/>
      <c r="Q132" s="10">
        <f t="shared" ref="Q132:Q138" si="27">O132*K132</f>
        <v>150</v>
      </c>
      <c r="S132" s="20" t="s">
        <v>9</v>
      </c>
      <c r="U132" s="31"/>
    </row>
    <row r="133" spans="3:23" ht="16" x14ac:dyDescent="0.2">
      <c r="C133" s="34"/>
      <c r="E133" s="34" t="s">
        <v>89</v>
      </c>
      <c r="G133" s="33">
        <v>50</v>
      </c>
      <c r="I133" s="33" t="s">
        <v>113</v>
      </c>
      <c r="K133" s="33">
        <v>1</v>
      </c>
      <c r="M133" s="33" t="s">
        <v>14</v>
      </c>
      <c r="O133" s="1">
        <v>1650</v>
      </c>
      <c r="P133" s="2"/>
      <c r="Q133" s="1">
        <f t="shared" si="27"/>
        <v>1650</v>
      </c>
      <c r="S133" s="23" t="s">
        <v>9</v>
      </c>
      <c r="U133" s="33"/>
      <c r="V133" s="21"/>
    </row>
    <row r="134" spans="3:23" ht="16" x14ac:dyDescent="0.2">
      <c r="C134" s="34"/>
      <c r="E134" s="34"/>
      <c r="G134" s="33" t="s">
        <v>14</v>
      </c>
      <c r="I134" s="33" t="s">
        <v>114</v>
      </c>
      <c r="K134" s="33">
        <v>2</v>
      </c>
      <c r="M134" s="33" t="s">
        <v>14</v>
      </c>
      <c r="O134" s="1">
        <v>159.97</v>
      </c>
      <c r="P134" s="2"/>
      <c r="Q134" s="1">
        <f t="shared" si="27"/>
        <v>319.94</v>
      </c>
      <c r="S134" s="23" t="s">
        <v>9</v>
      </c>
      <c r="U134" s="33"/>
      <c r="V134" s="21"/>
    </row>
    <row r="135" spans="3:23" ht="16" x14ac:dyDescent="0.2">
      <c r="C135" s="34"/>
      <c r="E135" s="34" t="s">
        <v>19</v>
      </c>
      <c r="G135" s="33" t="s">
        <v>14</v>
      </c>
      <c r="I135" s="33" t="s">
        <v>115</v>
      </c>
      <c r="K135" s="33">
        <v>2</v>
      </c>
      <c r="M135" s="33" t="s">
        <v>14</v>
      </c>
      <c r="O135" s="1">
        <v>45.72</v>
      </c>
      <c r="P135" s="2"/>
      <c r="Q135" s="1">
        <f t="shared" si="27"/>
        <v>91.44</v>
      </c>
      <c r="S135" s="23" t="s">
        <v>9</v>
      </c>
      <c r="U135" s="33"/>
      <c r="V135" s="21"/>
    </row>
    <row r="136" spans="3:23" ht="16" x14ac:dyDescent="0.2">
      <c r="C136" s="34"/>
      <c r="E136" s="34"/>
      <c r="G136" s="33" t="s">
        <v>14</v>
      </c>
      <c r="I136" s="33" t="s">
        <v>116</v>
      </c>
      <c r="K136" s="33">
        <v>3</v>
      </c>
      <c r="M136" s="33" t="s">
        <v>14</v>
      </c>
      <c r="O136" s="1">
        <v>64.430000000000007</v>
      </c>
      <c r="P136" s="2"/>
      <c r="Q136" s="1">
        <f t="shared" si="27"/>
        <v>193.29000000000002</v>
      </c>
      <c r="S136" s="23" t="s">
        <v>9</v>
      </c>
      <c r="U136" s="33"/>
      <c r="V136" s="21"/>
    </row>
    <row r="137" spans="3:23" ht="16" x14ac:dyDescent="0.2">
      <c r="C137" s="34"/>
      <c r="E137" s="34"/>
      <c r="G137" s="33" t="s">
        <v>14</v>
      </c>
      <c r="I137" s="33" t="s">
        <v>117</v>
      </c>
      <c r="K137" s="33">
        <v>6</v>
      </c>
      <c r="M137" s="33" t="s">
        <v>14</v>
      </c>
      <c r="O137" s="1">
        <v>70.41</v>
      </c>
      <c r="P137" s="2"/>
      <c r="Q137" s="1">
        <f t="shared" si="27"/>
        <v>422.46</v>
      </c>
      <c r="S137" s="23" t="s">
        <v>9</v>
      </c>
      <c r="U137" s="33"/>
      <c r="V137" s="21"/>
    </row>
    <row r="138" spans="3:23" ht="16" x14ac:dyDescent="0.2">
      <c r="C138" s="34"/>
      <c r="E138" s="34"/>
      <c r="G138" s="33" t="s">
        <v>14</v>
      </c>
      <c r="I138" s="33" t="s">
        <v>118</v>
      </c>
      <c r="K138" s="33">
        <v>7</v>
      </c>
      <c r="M138" s="33" t="s">
        <v>14</v>
      </c>
      <c r="O138" s="1">
        <v>83.14</v>
      </c>
      <c r="P138" s="2"/>
      <c r="Q138" s="1">
        <f t="shared" si="27"/>
        <v>581.98</v>
      </c>
      <c r="S138" s="23" t="s">
        <v>9</v>
      </c>
      <c r="U138" s="33"/>
      <c r="V138" s="21"/>
    </row>
    <row r="139" spans="3:23" x14ac:dyDescent="0.2">
      <c r="G139" s="26"/>
      <c r="I139" s="26"/>
      <c r="O139" s="2"/>
      <c r="P139" s="2"/>
      <c r="Q139" s="2"/>
      <c r="S139" s="7"/>
    </row>
    <row r="140" spans="3:23" ht="16" x14ac:dyDescent="0.2">
      <c r="O140" s="1" t="s">
        <v>8</v>
      </c>
      <c r="P140" s="2"/>
      <c r="Q140" s="4">
        <f>SUM(Q130:Q133)</f>
        <v>4100</v>
      </c>
    </row>
    <row r="141" spans="3:23" x14ac:dyDescent="0.2">
      <c r="O141" s="2"/>
      <c r="P141" s="2"/>
      <c r="Q141" s="2"/>
    </row>
    <row r="142" spans="3:23" x14ac:dyDescent="0.2">
      <c r="O142" s="2"/>
      <c r="P142" s="2"/>
      <c r="Q142" s="2"/>
    </row>
    <row r="143" spans="3:23" ht="16" x14ac:dyDescent="0.2">
      <c r="O143" s="4" t="s">
        <v>119</v>
      </c>
      <c r="P143" s="2"/>
      <c r="Q143" s="4">
        <f>SUM(Q26+Q33+Q47+Q54+Q64+Q70+Q81+Q88+Q95+Q101+Q108+Q125+Q140)</f>
        <v>80875.289999999994</v>
      </c>
    </row>
    <row r="144" spans="3:23" x14ac:dyDescent="0.2">
      <c r="O144" s="2"/>
      <c r="P144" s="2"/>
      <c r="Q144" s="2"/>
    </row>
    <row r="145" spans="15:17" x14ac:dyDescent="0.2">
      <c r="O145" s="2"/>
      <c r="P145" s="2"/>
      <c r="Q145" s="2"/>
    </row>
    <row r="146" spans="15:17" x14ac:dyDescent="0.2">
      <c r="O146" s="2"/>
      <c r="P146" s="2"/>
      <c r="Q146" s="2"/>
    </row>
    <row r="147" spans="15:17" x14ac:dyDescent="0.2">
      <c r="O147" s="2"/>
      <c r="P147" s="2"/>
      <c r="Q147" s="2"/>
    </row>
    <row r="148" spans="15:17" x14ac:dyDescent="0.2">
      <c r="O148" s="2"/>
      <c r="P148" s="2"/>
      <c r="Q148" s="2"/>
    </row>
    <row r="149" spans="15:17" x14ac:dyDescent="0.2">
      <c r="O149" s="2"/>
      <c r="P149" s="2"/>
      <c r="Q149" s="2"/>
    </row>
    <row r="150" spans="15:17" x14ac:dyDescent="0.2">
      <c r="O150" s="2"/>
      <c r="P150" s="2"/>
      <c r="Q150" s="2"/>
    </row>
  </sheetData>
  <mergeCells count="34">
    <mergeCell ref="E133:E134"/>
    <mergeCell ref="E135:E138"/>
    <mergeCell ref="C127:C138"/>
    <mergeCell ref="E131:E132"/>
    <mergeCell ref="C6:C24"/>
    <mergeCell ref="E92:E93"/>
    <mergeCell ref="E116:E119"/>
    <mergeCell ref="E114:E115"/>
    <mergeCell ref="E37:E42"/>
    <mergeCell ref="E51:E52"/>
    <mergeCell ref="E77:E79"/>
    <mergeCell ref="C98:C99"/>
    <mergeCell ref="C104:C106"/>
    <mergeCell ref="E6:E9"/>
    <mergeCell ref="C36:C45"/>
    <mergeCell ref="C73:C79"/>
    <mergeCell ref="C1:U2"/>
    <mergeCell ref="E10:E14"/>
    <mergeCell ref="E15:E17"/>
    <mergeCell ref="E18:E21"/>
    <mergeCell ref="E22:E24"/>
    <mergeCell ref="E127:E129"/>
    <mergeCell ref="E30:E31"/>
    <mergeCell ref="E57:E62"/>
    <mergeCell ref="E74:E76"/>
    <mergeCell ref="C29:C31"/>
    <mergeCell ref="C57:C62"/>
    <mergeCell ref="C50:C52"/>
    <mergeCell ref="C67:C68"/>
    <mergeCell ref="E112:E113"/>
    <mergeCell ref="E120:E122"/>
    <mergeCell ref="C111:C123"/>
    <mergeCell ref="C91:C93"/>
    <mergeCell ref="C84:C86"/>
  </mergeCells>
  <hyperlinks>
    <hyperlink ref="S38" r:id="rId1" xr:uid="{F56E1EB0-7D4E-4579-9B44-C3AF6DB50A55}"/>
    <hyperlink ref="S67" r:id="rId2" xr:uid="{A4C33C20-C37A-479F-B2D2-2FC55A2844B2}"/>
    <hyperlink ref="S40" r:id="rId3" xr:uid="{C22BA89D-B64E-4BF8-ADAF-EB337AE515DE}"/>
    <hyperlink ref="S41" r:id="rId4" xr:uid="{004C6BB0-6EF6-4173-90CE-59F186266939}"/>
    <hyperlink ref="S42" r:id="rId5" xr:uid="{976799FC-79EE-40DA-893B-7A2662C3A909}"/>
    <hyperlink ref="S31" r:id="rId6" xr:uid="{DF901229-6C65-4369-B867-B1B2A4021A5C}"/>
    <hyperlink ref="S37" r:id="rId7" xr:uid="{1A944013-3E8A-4D88-ADED-2393CB69901A}"/>
    <hyperlink ref="S50" r:id="rId8" xr:uid="{1970DD39-C092-4513-807F-F23E8232EA3A}"/>
    <hyperlink ref="S59" r:id="rId9" xr:uid="{2D19A38D-E81A-4EBC-B8B6-941CB925AB35}"/>
    <hyperlink ref="S60" r:id="rId10" xr:uid="{EA3C6597-97C4-43A1-B30B-9146A6A03132}"/>
    <hyperlink ref="S132" r:id="rId11" xr:uid="{13E02CDD-E626-4863-BC44-FA8410142EEA}"/>
    <hyperlink ref="S44" r:id="rId12" xr:uid="{DB98D64A-66C1-4B3A-9117-3A6EF1C7308B}"/>
    <hyperlink ref="S62" r:id="rId13" xr:uid="{3AF19C8B-2D52-46AD-A2BE-540A3190F1F0}"/>
    <hyperlink ref="S68" r:id="rId14" xr:uid="{35714958-ED62-47D8-8499-908A8F05226A}"/>
    <hyperlink ref="S111" r:id="rId15" xr:uid="{033B11A9-6618-4CC0-97FC-AFEEAD6860ED}"/>
    <hyperlink ref="S115" r:id="rId16" xr:uid="{288B94DD-965C-4523-948E-917B0973D740}"/>
    <hyperlink ref="S116" r:id="rId17" xr:uid="{FD0AC284-B983-4202-BD43-DD14A5DEC02E}"/>
    <hyperlink ref="S121" r:id="rId18" xr:uid="{465207B3-DB9B-4186-B37D-5197506542AB}"/>
    <hyperlink ref="S61" r:id="rId19" xr:uid="{DE2B8750-72A7-4C14-8B47-5D713430BD10}"/>
    <hyperlink ref="S74" r:id="rId20" xr:uid="{B034442E-3066-4259-B7FB-462E77B89DA1}"/>
    <hyperlink ref="S30" r:id="rId21" xr:uid="{82E1C6B3-B9A2-4AC1-B5AC-3CF95009E0CE}"/>
    <hyperlink ref="S58" r:id="rId22" xr:uid="{DE8DD968-989D-44B8-BBA4-5848B16D1C0A}"/>
    <hyperlink ref="S57" r:id="rId23" xr:uid="{D454D806-BCE5-4FA4-9FA7-46527F50132C}"/>
    <hyperlink ref="S77" r:id="rId24" xr:uid="{B2677515-0053-4F7C-8A53-C71CCE7963D9}"/>
    <hyperlink ref="S36" r:id="rId25" xr:uid="{E56B5B34-FC3F-47C7-BA40-36D6CFA2EC99}"/>
    <hyperlink ref="S104" r:id="rId26" xr:uid="{FB9D2CF4-43E5-4488-81C9-8F9F00CB2F30}"/>
    <hyperlink ref="S105" r:id="rId27" xr:uid="{EE5CE633-B0BD-4BA8-8EDF-7D3A513AD5BB}"/>
    <hyperlink ref="S106" r:id="rId28" xr:uid="{3CD0FD0C-45AD-469D-8795-5F7747EEFD28}"/>
    <hyperlink ref="S45" r:id="rId29" xr:uid="{952125D6-A64D-4180-BDEE-D4B69BD9B6A7}"/>
    <hyperlink ref="S84" r:id="rId30" xr:uid="{D86A6E22-3A14-43B0-A9C9-C295DDFF4468}"/>
    <hyperlink ref="S92" r:id="rId31" xr:uid="{0A24C917-217E-4665-8CA9-4BAB1746AF82}"/>
    <hyperlink ref="S98" r:id="rId32" location="natural" xr:uid="{182FF888-16CC-42AE-A10A-9C2A415998A1}"/>
    <hyperlink ref="S99" r:id="rId33" location="natural" xr:uid="{A59C942B-8180-4CE0-8C1C-F26A47500B5D}"/>
    <hyperlink ref="S112" r:id="rId34" xr:uid="{F7918F4C-48A5-440F-BA87-1DD237A32A2A}"/>
    <hyperlink ref="S120" r:id="rId35" xr:uid="{8170BA9D-AA9A-4084-BBB7-69CDE2939677}"/>
    <hyperlink ref="S114" r:id="rId36" xr:uid="{A7BF950E-98A5-463D-A052-2ECB0D929C38}"/>
    <hyperlink ref="S118" r:id="rId37" xr:uid="{8E9A447F-30FB-45B2-9FB2-0557C74195E7}"/>
    <hyperlink ref="S127" r:id="rId38" xr:uid="{760E90F8-E4C0-450B-ABA5-D6BB70F8F7E8}"/>
    <hyperlink ref="S51" r:id="rId39" xr:uid="{E9E1FD47-8C72-4537-8C01-E1291C583167}"/>
    <hyperlink ref="V84" r:id="rId40" xr:uid="{35008028-4F51-45FD-8FB7-83C4EDB1176F}"/>
    <hyperlink ref="V67" r:id="rId41" xr:uid="{0D276799-2F59-4BE2-BE11-81FE6FEA19E8}"/>
    <hyperlink ref="S76" r:id="rId42" xr:uid="{6C2FDCBD-AF30-4D23-B6DF-7F0BA28A2A57}"/>
    <hyperlink ref="S79" r:id="rId43" xr:uid="{9F780201-F214-48B2-AB4A-E7D48F3E6142}"/>
    <hyperlink ref="S78" r:id="rId44" xr:uid="{F893CD74-6B75-4156-B799-99F1CEAE3A69}"/>
    <hyperlink ref="S52" r:id="rId45" xr:uid="{BC855EDB-1396-4D52-9199-5A48E9BDDE8D}"/>
    <hyperlink ref="S43" r:id="rId46" xr:uid="{BC355B5E-70D6-4098-8C53-B83C390EF2A4}"/>
    <hyperlink ref="S39" r:id="rId47" xr:uid="{15833332-C6EB-4007-A89C-54824087512E}"/>
    <hyperlink ref="S130" r:id="rId48" xr:uid="{BFF26E1B-90D0-4830-AC5A-C57CC03F9860}"/>
    <hyperlink ref="V130" r:id="rId49" xr:uid="{F1372EA7-28BF-40ED-B937-DD46D5F82CC5}"/>
    <hyperlink ref="S133" r:id="rId50" xr:uid="{26623899-0DD8-470C-B403-DE5539672C06}"/>
    <hyperlink ref="S29" r:id="rId51" xr:uid="{09CD3DAC-2668-4C5C-8B0E-AA07A2BB7598}"/>
    <hyperlink ref="S75" r:id="rId52" xr:uid="{6F9C01C8-068A-4C3A-909A-EAF002C2318F}"/>
    <hyperlink ref="S85" r:id="rId53" xr:uid="{55B225B4-8B77-44E3-A1DD-8CCCEF3FC32F}"/>
    <hyperlink ref="S122" r:id="rId54" xr:uid="{DB9D0B49-A1D8-4706-9134-FF677DE02FD5}"/>
    <hyperlink ref="S93" r:id="rId55" xr:uid="{5B609945-A446-425E-8CD9-53E29DD3FEB9}"/>
    <hyperlink ref="S119" r:id="rId56" xr:uid="{F3512073-5685-4DE6-BA0C-E926100A2EF5}"/>
    <hyperlink ref="S128" r:id="rId57" xr:uid="{5791F507-2E26-41F2-94CD-365E30AE9F4C}"/>
    <hyperlink ref="S113" r:id="rId58" xr:uid="{2EA747DD-E10E-4266-8898-2D5F8FA8A0BF}"/>
    <hyperlink ref="S129" r:id="rId59" xr:uid="{B74E6921-8B81-442F-AACD-C4E71DFD57D3}"/>
    <hyperlink ref="S73" r:id="rId60" xr:uid="{26824C52-01E7-4E28-9ABB-713806DCE05F}"/>
    <hyperlink ref="S123" r:id="rId61" xr:uid="{640B8C30-6C85-4842-B036-EC5586E722C4}"/>
    <hyperlink ref="S117" r:id="rId62" xr:uid="{48AC9384-FC1E-492A-A667-7F5746C8DA98}"/>
    <hyperlink ref="S91" r:id="rId63" xr:uid="{5CCAC31B-8319-42F9-9B8E-5349C2F92449}"/>
    <hyperlink ref="S86" r:id="rId64" xr:uid="{D62838D9-D406-4D3C-A8A6-7FA681C99545}"/>
    <hyperlink ref="S135" r:id="rId65" xr:uid="{F6C7BF2D-F655-47C5-A8F7-D82145D347F5}"/>
    <hyperlink ref="S136" r:id="rId66" xr:uid="{90FCC0DE-CCDD-4A91-B895-345CF6328E08}"/>
    <hyperlink ref="S137" r:id="rId67" xr:uid="{9190CAE4-A87B-4703-826E-ABF16452A982}"/>
    <hyperlink ref="S138" r:id="rId68" xr:uid="{8F1E5C50-81E0-4B52-9F69-3D2EAC128D99}"/>
    <hyperlink ref="S134" r:id="rId69" xr:uid="{372664D0-E4C4-4D01-A64F-35C8C83770F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Aleksandra Bobicz</dc:creator>
  <cp:keywords/>
  <dc:description/>
  <cp:lastModifiedBy>Marek Suchocki</cp:lastModifiedBy>
  <cp:revision/>
  <dcterms:created xsi:type="dcterms:W3CDTF">2024-04-22T13:54:02Z</dcterms:created>
  <dcterms:modified xsi:type="dcterms:W3CDTF">2025-12-17T11:15:30Z</dcterms:modified>
  <cp:category/>
  <cp:contentStatus/>
</cp:coreProperties>
</file>